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as Kemeža\Desktop\"/>
    </mc:Choice>
  </mc:AlternateContent>
  <bookViews>
    <workbookView xWindow="0" yWindow="0" windowWidth="28800" windowHeight="13620" tabRatio="501"/>
  </bookViews>
  <sheets>
    <sheet name="Gatviu sarasai" sheetId="1" r:id="rId1"/>
    <sheet name="Lapas2" sheetId="4" r:id="rId2"/>
    <sheet name="Siulomos gatves" sheetId="2" state="hidden" r:id="rId3"/>
    <sheet name="Lapas1" sheetId="3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4" i="1"/>
  <c r="G20" i="1"/>
  <c r="G50" i="1"/>
  <c r="G65" i="1"/>
  <c r="G68" i="1"/>
  <c r="G73" i="1"/>
  <c r="G100" i="1"/>
  <c r="G105" i="1"/>
  <c r="G112" i="1"/>
  <c r="G117" i="1"/>
  <c r="G123" i="1"/>
  <c r="E84" i="1"/>
  <c r="D124" i="1"/>
  <c r="G214" i="1"/>
  <c r="G164" i="1"/>
  <c r="G163" i="1"/>
  <c r="G223" i="1"/>
  <c r="E243" i="1"/>
  <c r="E244" i="1" s="1"/>
  <c r="G243" i="1" l="1"/>
  <c r="G244" i="1" s="1"/>
  <c r="F124" i="1"/>
  <c r="G84" i="1"/>
  <c r="G125" i="1" s="1"/>
  <c r="G246" i="1" s="1"/>
  <c r="E125" i="1"/>
  <c r="E246" i="1" s="1"/>
</calcChain>
</file>

<file path=xl/sharedStrings.xml><?xml version="1.0" encoding="utf-8"?>
<sst xmlns="http://schemas.openxmlformats.org/spreadsheetml/2006/main" count="350" uniqueCount="323">
  <si>
    <t>Gatvės pavadinimas</t>
  </si>
  <si>
    <t>Pastabos</t>
  </si>
  <si>
    <t>Ilgis</t>
  </si>
  <si>
    <t>Plotas</t>
  </si>
  <si>
    <t>su A apsisukimo žiedu</t>
  </si>
  <si>
    <t xml:space="preserve">                                    Pagalbinės (D)</t>
  </si>
  <si>
    <t>Aguonų</t>
  </si>
  <si>
    <t>Antavilių</t>
  </si>
  <si>
    <t>iki Balsių g. su Visalaukio g. dalimi nuo Žaliųjų ežerų g. iki Ragučio g.</t>
  </si>
  <si>
    <t>nuo Žaliųjų ežerų g. iki Kryžiokų g. (mikro A apsisukimo žiedo)</t>
  </si>
  <si>
    <t>Belmonto</t>
  </si>
  <si>
    <t>Birutės</t>
  </si>
  <si>
    <t>P. Baublio</t>
  </si>
  <si>
    <t>iki Vilnelės</t>
  </si>
  <si>
    <t>Burbiškių</t>
  </si>
  <si>
    <t>Dailidžių</t>
  </si>
  <si>
    <t>Eigulių</t>
  </si>
  <si>
    <t>Elektrinės</t>
  </si>
  <si>
    <t xml:space="preserve">nuo laidojimo rūmų iki Filaretų gatvės </t>
  </si>
  <si>
    <t>V. Druskio</t>
  </si>
  <si>
    <t>Europos parko</t>
  </si>
  <si>
    <t>Filaretų</t>
  </si>
  <si>
    <t>Genių</t>
  </si>
  <si>
    <t>Gerbutavičiaus</t>
  </si>
  <si>
    <t>Giedraičių</t>
  </si>
  <si>
    <t xml:space="preserve">nuo Žalgirio g. iki Utenos g. </t>
  </si>
  <si>
    <t>Gynėjų</t>
  </si>
  <si>
    <t>Giraitės</t>
  </si>
  <si>
    <t>Jankiškių</t>
  </si>
  <si>
    <t>Jungiamoji gatvė tarp Laisvės pr. ir Parodų g.</t>
  </si>
  <si>
    <t>nuo Lukoil degalinės Laisvės prospekte iki Parodų g.</t>
  </si>
  <si>
    <t>R. Jankausko</t>
  </si>
  <si>
    <t xml:space="preserve">Karačiūnų </t>
  </si>
  <si>
    <t>Karklėnų</t>
  </si>
  <si>
    <t>Kelias į SOS vaikų kaimą</t>
  </si>
  <si>
    <t>nuo Buivydiškių, Ąžuolyno, Ozo g. sankirtos</t>
  </si>
  <si>
    <t>Kelias nuo Karoliniškių iki Pilaitės</t>
  </si>
  <si>
    <t>nuo Sietyno g. iki Smalinės g.</t>
  </si>
  <si>
    <t>J. Kazlausko</t>
  </si>
  <si>
    <t>Krokuvos</t>
  </si>
  <si>
    <t>Laurų</t>
  </si>
  <si>
    <t>Lvovo</t>
  </si>
  <si>
    <t>H. Manto</t>
  </si>
  <si>
    <t>Muitinės</t>
  </si>
  <si>
    <t>kartu su Birželio 23 -osios g.</t>
  </si>
  <si>
    <t>S. Moniuškos</t>
  </si>
  <si>
    <t>Palydovo</t>
  </si>
  <si>
    <t>Paplaujos</t>
  </si>
  <si>
    <t>Paribio</t>
  </si>
  <si>
    <t>Peteliškių</t>
  </si>
  <si>
    <t>Pieninės</t>
  </si>
  <si>
    <t>Pylimėlių</t>
  </si>
  <si>
    <t>D. Poškos</t>
  </si>
  <si>
    <t>A.J. Povilaičio</t>
  </si>
  <si>
    <t>Pušyno kelias</t>
  </si>
  <si>
    <t>Raitininkų</t>
  </si>
  <si>
    <t>Riovonių</t>
  </si>
  <si>
    <t>Rudens</t>
  </si>
  <si>
    <t>Rukeliškių</t>
  </si>
  <si>
    <t>Seinų</t>
  </si>
  <si>
    <t>Sietyno</t>
  </si>
  <si>
    <t>nuo A. P. Kavoliuko iki D. Gerbutavičiaus</t>
  </si>
  <si>
    <t>Skroblų</t>
  </si>
  <si>
    <t>M. Sleževičiaus</t>
  </si>
  <si>
    <t>Statybininkų</t>
  </si>
  <si>
    <t>Šaltinių</t>
  </si>
  <si>
    <t>Šatrijos Raganos</t>
  </si>
  <si>
    <t>Šilėnų</t>
  </si>
  <si>
    <t>Tarandė - Tarandės g.</t>
  </si>
  <si>
    <t>iki Putiniškių g.</t>
  </si>
  <si>
    <t>nuo Tarandės g. iki Pikutiškių g.</t>
  </si>
  <si>
    <t>Treniotos</t>
  </si>
  <si>
    <t>Utenos</t>
  </si>
  <si>
    <t>Vaduvos</t>
  </si>
  <si>
    <t>Vanagų</t>
  </si>
  <si>
    <t>Veržuvos</t>
  </si>
  <si>
    <t>su Vanagų g. - Kregždžių g. - Giedros g. - Vanagų g. pravažiavimu (280 m)</t>
  </si>
  <si>
    <t>nuo Kairėnų g. iki Šilėnų g.</t>
  </si>
  <si>
    <t>su nuvažiavimu - užvažiavimu nuo Šilo tilto</t>
  </si>
  <si>
    <t>P. Vileišio</t>
  </si>
  <si>
    <t>Žaliakalnio</t>
  </si>
  <si>
    <t>Žygio</t>
  </si>
  <si>
    <t>Žvirblių</t>
  </si>
  <si>
    <t>Balžio</t>
  </si>
  <si>
    <t>Mileišiškių</t>
  </si>
  <si>
    <t>Ožkinių</t>
  </si>
  <si>
    <t>Pavilnio</t>
  </si>
  <si>
    <t>Pelesos</t>
  </si>
  <si>
    <t>tarp Liepkalnio g. ir Rasų g.</t>
  </si>
  <si>
    <t>Popieriaus</t>
  </si>
  <si>
    <t>su Kremplių g. ir A apsisukimo žiedu</t>
  </si>
  <si>
    <t>Siesikų</t>
  </si>
  <si>
    <t>nuo Ozo g. iki sandėlių pabaigos</t>
  </si>
  <si>
    <t>Visorių</t>
  </si>
  <si>
    <t>nuo Ateities g. iki M. Sleževičiaus g.</t>
  </si>
  <si>
    <t>Ozo</t>
  </si>
  <si>
    <t>Panerių</t>
  </si>
  <si>
    <t>Lizdeikos</t>
  </si>
  <si>
    <t>Verkių</t>
  </si>
  <si>
    <t xml:space="preserve">                                             Pagalbinės (D)</t>
  </si>
  <si>
    <t>Algirdo</t>
  </si>
  <si>
    <t>nuo Laisvės pr. iki "Senukų" prekybos centro</t>
  </si>
  <si>
    <t>J. Baltrušaičio</t>
  </si>
  <si>
    <t>nuo Ateities g. iki gyvenamųjų namų kvartalo pabaigos</t>
  </si>
  <si>
    <t>Bitininkų</t>
  </si>
  <si>
    <t>K. Borutos</t>
  </si>
  <si>
    <t xml:space="preserve">Gerulaičio </t>
  </si>
  <si>
    <t>Gerovės</t>
  </si>
  <si>
    <t>V. Grybo</t>
  </si>
  <si>
    <t>nuo Lvovo iki Žalgirio g., su išplatėjimu 420 m2</t>
  </si>
  <si>
    <t xml:space="preserve">Giedraičių </t>
  </si>
  <si>
    <t xml:space="preserve">iki Gerulaičio gatvės </t>
  </si>
  <si>
    <t>A. Juozapavičiaus</t>
  </si>
  <si>
    <t>A.P. Kavoliuko</t>
  </si>
  <si>
    <t>Klinikų</t>
  </si>
  <si>
    <t>S. Konarskio</t>
  </si>
  <si>
    <t>nuo Konstitucijos pr. iki Žalgirio g.</t>
  </si>
  <si>
    <t>Linkmenų</t>
  </si>
  <si>
    <t>nuo Žalgirio g. iki smėlio bazės</t>
  </si>
  <si>
    <t>Latvių</t>
  </si>
  <si>
    <t>Lakūnų</t>
  </si>
  <si>
    <t>Medeinos</t>
  </si>
  <si>
    <t>Maumedžių</t>
  </si>
  <si>
    <t>M. Marcinkevičiaus</t>
  </si>
  <si>
    <t>S. Lozoraičio</t>
  </si>
  <si>
    <t>nuo Rinktinės g. iki Žirmūnų g.</t>
  </si>
  <si>
    <t>Olimpiečių</t>
  </si>
  <si>
    <t>nuo Viršuliškių iki galo</t>
  </si>
  <si>
    <t>nuvažiavimas nuo Akropolio ir viaduko-1640 m2; prie Kalvarijų g. 3260 m2</t>
  </si>
  <si>
    <t>Ozo išplatėjimai</t>
  </si>
  <si>
    <t>nuo stoties iki Mindaugo g.</t>
  </si>
  <si>
    <t>Parodų</t>
  </si>
  <si>
    <t>ne pro "Statoil" degalinę - sankirtoje su Ukmergės g. įrengtas šviesoforas</t>
  </si>
  <si>
    <t>Pravažiavimas  Ukmergės g. - Fabijoniškių g.</t>
  </si>
  <si>
    <t>L. Sapiegos</t>
  </si>
  <si>
    <t>I. Šeiniaus</t>
  </si>
  <si>
    <t>T. Ševčenkos</t>
  </si>
  <si>
    <t>Upės</t>
  </si>
  <si>
    <t>A. Vivulskio</t>
  </si>
  <si>
    <t>Žėručio</t>
  </si>
  <si>
    <t>Žemynos</t>
  </si>
  <si>
    <t>Viso:</t>
  </si>
  <si>
    <t>Grigiškės - Kovo 11-osios</t>
  </si>
  <si>
    <t>nuo Mokyklos g. iki Kunigiškių g</t>
  </si>
  <si>
    <t>nuo Kunigiškių g. iki plento su Kunigiškių g. dalimi nuo plento iki  Mokyklos g</t>
  </si>
  <si>
    <t>nuo Vilniaus g. iki Mokyklos g.</t>
  </si>
  <si>
    <t>Grigiškės - Kranto</t>
  </si>
  <si>
    <t>nuo Lentvario g. iki Projektavimo g. - Gėlių g. sankirtos</t>
  </si>
  <si>
    <t>Grigiškės - Mokyklos</t>
  </si>
  <si>
    <t>Grigiškės - Dedėliškių</t>
  </si>
  <si>
    <t>kelias į kapines nuo Žaliosios g. - Statybininkų g. iki kapinių</t>
  </si>
  <si>
    <t>Grigiškės - Jaunimo skg.</t>
  </si>
  <si>
    <t>Grigiškės - Lentvario-Lauko g. nuvažiavimas</t>
  </si>
  <si>
    <t>nuo Lentvario g. iki aikštelės po aukštos įtampos linija</t>
  </si>
  <si>
    <t>Grigiškės - Paupio</t>
  </si>
  <si>
    <t>nuo plento iki gatvės posūkio ties namu Nr. 14</t>
  </si>
  <si>
    <t>Grigiškės - Šviesos</t>
  </si>
  <si>
    <t>Grigiškės - Vokės Sodų</t>
  </si>
  <si>
    <t>J.Dobkevičiaus</t>
  </si>
  <si>
    <t>nuo Sniego iki Lenkų</t>
  </si>
  <si>
    <t>Gudų</t>
  </si>
  <si>
    <t>Kapsų</t>
  </si>
  <si>
    <t>nuo Panevėžio iki Gudų</t>
  </si>
  <si>
    <t>Lenkų</t>
  </si>
  <si>
    <t>nuo Garsiosios g. iki Švariosios g.</t>
  </si>
  <si>
    <t>J.Kolaso</t>
  </si>
  <si>
    <t>Panevėžio</t>
  </si>
  <si>
    <t>Naujininkų</t>
  </si>
  <si>
    <t>Stadiono</t>
  </si>
  <si>
    <t>nuo Tyzenhauzų iki Gudų</t>
  </si>
  <si>
    <t>Sniego</t>
  </si>
  <si>
    <t>nuo Pelesos g. iki Naujininkų g. ir palei ligoninės tvorą kur asfalto danga</t>
  </si>
  <si>
    <t>Tyzenhauzų</t>
  </si>
  <si>
    <t>nuo J. Kolaso iki Džiaugsmo</t>
  </si>
  <si>
    <t>Švarioji</t>
  </si>
  <si>
    <t>Šaltkalvių</t>
  </si>
  <si>
    <t>su Subačiaus-Zarasų-Višinskio viaduko užvažiavimu</t>
  </si>
  <si>
    <t>P.Višinskio</t>
  </si>
  <si>
    <t>Eil. Nr.</t>
  </si>
  <si>
    <t>Bendra:</t>
  </si>
  <si>
    <t>Tarandė - Putiniškių g.</t>
  </si>
  <si>
    <t>Pakluonės</t>
  </si>
  <si>
    <t>Platiniškių</t>
  </si>
  <si>
    <t>su apsisukimo žiedu ir stotele prie Kovo 11-osios g. sankryžos</t>
  </si>
  <si>
    <t>Visų bendras:</t>
  </si>
  <si>
    <t xml:space="preserve">Rugių </t>
  </si>
  <si>
    <t xml:space="preserve">nuo Baltupio iki Jeruzalės g. </t>
  </si>
  <si>
    <t>nuo Bitininkų iki Braškių g.</t>
  </si>
  <si>
    <t>Kviečių (su Miežių g.)</t>
  </si>
  <si>
    <t>Braškių (su Pievų g. kalnu)</t>
  </si>
  <si>
    <t>nuo Maumedžių iki Jeruzalės g.</t>
  </si>
  <si>
    <t xml:space="preserve">Visorių </t>
  </si>
  <si>
    <t>Tarandė - Kelpių</t>
  </si>
  <si>
    <t>Santariškių naujas kvartalas</t>
  </si>
  <si>
    <t>nuo Konstitucijos pr. iki Geležinio Vilko g., iki Kalvarijų g.</t>
  </si>
  <si>
    <t>Tallat-Kelpšos</t>
  </si>
  <si>
    <t xml:space="preserve">Vinciūniškių </t>
  </si>
  <si>
    <t>nuo Kairėnų g. iki sodų vartų</t>
  </si>
  <si>
    <t>Jungiamoji nuo Ozo g.link Siemens arenos</t>
  </si>
  <si>
    <t>Jungiamoji nuo Ozo g. link "Vichy" parko</t>
  </si>
  <si>
    <t>Jungiamoji nuo Ozo g. iki Geležinio Vilko</t>
  </si>
  <si>
    <t>išvažiavimas į Geležinio Vilko, atkarpa iki Gerulaičio</t>
  </si>
  <si>
    <t>su A.Tumėno g.</t>
  </si>
  <si>
    <t>Bajorų kelias</t>
  </si>
  <si>
    <t>nuo Platiniškių g. iki Salotės g.</t>
  </si>
  <si>
    <t>nuo Subačiaus g. su Žemosios g. dalimi iki naujo A žiedo</t>
  </si>
  <si>
    <t>Nuo Sudervės pl. iki Kriaučiūnų g.</t>
  </si>
  <si>
    <t>Kriaučiūnų</t>
  </si>
  <si>
    <t>nuo Tarandės g. iki Baltuosių g. su nauju A žiedu</t>
  </si>
  <si>
    <t>Nuo Kriaučiūnų g. iki miesto ribos</t>
  </si>
  <si>
    <t>nuo Kalvarijų g. už "Vichy" vandens parko, 2+2 eismo juostos</t>
  </si>
  <si>
    <t>J.Franko</t>
  </si>
  <si>
    <t>Ižos</t>
  </si>
  <si>
    <t>nuo Žarijų g. iki Liudvinavo mokyklos mikro A stotelės</t>
  </si>
  <si>
    <t>Pagubės</t>
  </si>
  <si>
    <t>Didžiųjų Gulbinų</t>
  </si>
  <si>
    <t>nuo Sakališkių g. sankryžos iki Pagubės A apsisukimo žiedo</t>
  </si>
  <si>
    <t>Gulbinėlių</t>
  </si>
  <si>
    <t xml:space="preserve">Miškinių </t>
  </si>
  <si>
    <t>Užpalių</t>
  </si>
  <si>
    <t>nuo Panerių g. iki Tunelio g.; plius Iešmininkų g. (ilgis xx)</t>
  </si>
  <si>
    <t>Grigiškės - Lentvario (kelio Nr. 4707)</t>
  </si>
  <si>
    <t>nuo A1 plento iki miesto ribos</t>
  </si>
  <si>
    <t>nuo A1 plento iki Kovo 11-osios g.</t>
  </si>
  <si>
    <t>Grigiškės - link Dėdeliškių (kelias Nr. 4731)</t>
  </si>
  <si>
    <t>nuo Lentvario g. per Smėlio g. iki miesto ribos</t>
  </si>
  <si>
    <t>S.Žukausko</t>
  </si>
  <si>
    <t>nuo Lukšio g. iki Ulonų g.</t>
  </si>
  <si>
    <t>J.Kubiliaus</t>
  </si>
  <si>
    <t>nuo Žukausko g. iki Lakūnų g.</t>
  </si>
  <si>
    <t>J.Galvydžio</t>
  </si>
  <si>
    <t>Vindaubos</t>
  </si>
  <si>
    <t>nuo Bukčių su Šiltnamių dalimi iki Oslo g.; plius Bukčių kalnas (ilgis 450 m), Lazdynų g. kalnas (100 m)</t>
  </si>
  <si>
    <t>Darželio</t>
  </si>
  <si>
    <t>nuo Kojelavičiaus g. iki Šiaurės g.</t>
  </si>
  <si>
    <t>Noragiškių</t>
  </si>
  <si>
    <t>nuo Geležinio Vilko iki sodų pabaigos</t>
  </si>
  <si>
    <t>Skersinės</t>
  </si>
  <si>
    <t>nuo Santariškių g. iki Molėtų plento</t>
  </si>
  <si>
    <t>iki Europos skulptūrų parko posūkio</t>
  </si>
  <si>
    <t>Tarandė - T.Žebrausko</t>
  </si>
  <si>
    <t>Tarandė - Ž.Puasje</t>
  </si>
  <si>
    <t>Tarandė - M.Šulco</t>
  </si>
  <si>
    <t>Tarandė - Kelmiškių</t>
  </si>
  <si>
    <t>nuo Pikutiškių g. iki Gailašių g.</t>
  </si>
  <si>
    <t xml:space="preserve">nuo Gegliškių g. iki Baluosių g. </t>
  </si>
  <si>
    <t>Tarandė - Tauliškių</t>
  </si>
  <si>
    <t>Tarandė - Baluosių</t>
  </si>
  <si>
    <t>Tarandė - Gegliškių</t>
  </si>
  <si>
    <t>nuo Putiniškių g. iki Žirgupės g.</t>
  </si>
  <si>
    <t xml:space="preserve">Tarandė - Ryliškių </t>
  </si>
  <si>
    <t>Kryžiokų</t>
  </si>
  <si>
    <t>Ragučio</t>
  </si>
  <si>
    <t>Bubilo</t>
  </si>
  <si>
    <t>nuo Užpalių g. iki Kryžiokų sodų 12-osios g.</t>
  </si>
  <si>
    <t>Kryžiokų Sodų 7-oji</t>
  </si>
  <si>
    <t>Kryžiokų Sodų 12-oji</t>
  </si>
  <si>
    <t>Gudelių</t>
  </si>
  <si>
    <t>nuo Erfurto g. iki Mironaitės g. ("Gudelių šilas")</t>
  </si>
  <si>
    <t>nuo Balsių g. iki Kryžiokų Sodų 7-osios g.</t>
  </si>
  <si>
    <t>Zuikių</t>
  </si>
  <si>
    <t xml:space="preserve">nuo Dvaro g. iki Ožkinių g. (naujas asfaltas) </t>
  </si>
  <si>
    <t>nuo Galvydžio g. iki Apkasų g.</t>
  </si>
  <si>
    <t>J. Balčikonio</t>
  </si>
  <si>
    <t>nuo Gerulaičio g. iki naujų statybų</t>
  </si>
  <si>
    <t>J. Pikčilingio</t>
  </si>
  <si>
    <t>nuo Balčikonio g. iki Ulvydo g.</t>
  </si>
  <si>
    <t>K. Ulvydo</t>
  </si>
  <si>
    <t>nuo Kalvarijų g. iki Pikčilingio g.</t>
  </si>
  <si>
    <t>Zujūnų</t>
  </si>
  <si>
    <t>nuo Sudervės plento link karjero, iki Dituvos sankryžos</t>
  </si>
  <si>
    <t>Trinapolio</t>
  </si>
  <si>
    <t>nuo Žvalgų g. iki namų pabaigos</t>
  </si>
  <si>
    <t>Žilvičių</t>
  </si>
  <si>
    <t>Dvarčionių</t>
  </si>
  <si>
    <t>nuo Vaidilutės g. iki Rato g.</t>
  </si>
  <si>
    <t>iki Skersinės g.</t>
  </si>
  <si>
    <t>nuo Vaičaičio iki Indriliūno + (Visorių sodų)</t>
  </si>
  <si>
    <t xml:space="preserve">nuo Mokslininkų g. iki A žiedo </t>
  </si>
  <si>
    <t>Bajorų sodų</t>
  </si>
  <si>
    <t>(kelias į Valus) 150 m atkarpa nuo Kauno Vokės g. ir 150 m įkalnės atkarpa už sodų teritorijos</t>
  </si>
  <si>
    <t xml:space="preserve">Rugiagėlių g. </t>
  </si>
  <si>
    <t>nuo Saulėtekio al. pro VGTU iki 4-šalės sankryžos šalia raudonų plytų namų (su praplatėjimu)</t>
  </si>
  <si>
    <t xml:space="preserve">Grigiškės - Nuvažiavimas / užvažiavimas A1 kelio </t>
  </si>
  <si>
    <t>nuo/ant plento link Kauno Vokės g., ties degaline          (Vilniaus g.)</t>
  </si>
  <si>
    <t>Vid.plotis</t>
  </si>
  <si>
    <t>nuo Žolyno g. iki Pylimėlių g.</t>
  </si>
  <si>
    <t>nuo Nemenčinės plento miesto ribos (Tapelių ežeras, 1 km)</t>
  </si>
  <si>
    <t>nuo Pagubės g. su A žiedu, Riešės g. iki miesto ribos (Molėtų pl.)</t>
  </si>
  <si>
    <t xml:space="preserve">nuo Žaliųjų Ežerų iki Raudonės g. </t>
  </si>
  <si>
    <t xml:space="preserve">Juodvarnių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</si>
  <si>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</si>
  <si>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Gatvės barstomos „šlapiomis“ druskomis</t>
  </si>
  <si>
    <t>Gatvės, kuriose vyksta visuomeninio transporto eismas</t>
  </si>
  <si>
    <t>Gatvės barstomos smėlio-druskos mišiniu</t>
  </si>
  <si>
    <t>Moliakalnio, S.Kerbedžio.Pupojų g.</t>
  </si>
  <si>
    <t>nuo Mileišiškių g. iki Keramikų g.</t>
  </si>
  <si>
    <t xml:space="preserve">Grigiškės - Kauno Vokės g. </t>
  </si>
  <si>
    <t>Lygiagrečiai A1 plento nuo Mokyklos g. iki Vokės Sodų g. (nauja atkarpa)</t>
  </si>
  <si>
    <t>Kryžiokų sodų 2-oji g.</t>
  </si>
  <si>
    <t>Pelčaro g.</t>
  </si>
  <si>
    <t>Nuo Akademijos g. iki Mokslininkų g.</t>
  </si>
  <si>
    <t>Taurupės</t>
  </si>
  <si>
    <t>Gavaičių g.</t>
  </si>
  <si>
    <t>Bukšos</t>
  </si>
  <si>
    <t>nuo J. Franko g. iki B. Dvariono g.</t>
  </si>
  <si>
    <t>Su naujai asfaltuota dalimi</t>
  </si>
  <si>
    <t>su nauju asfaltu</t>
  </si>
  <si>
    <t xml:space="preserve"> </t>
  </si>
  <si>
    <t>Tarandė - Bendorių</t>
  </si>
  <si>
    <t>nuo Čimbališkių g. iki Žirgupės g.</t>
  </si>
  <si>
    <t>Tarandė - J.Kamarausko</t>
  </si>
  <si>
    <t>nuo Kelpių g. iki Čimbariškių g.</t>
  </si>
  <si>
    <t>Santaros g.</t>
  </si>
  <si>
    <t>nuo Veržuvos g. su A žiedu, per gyvenvietę iki miško pradžios;per mišką iki Tapelių g.</t>
  </si>
  <si>
    <t>su autobusų žiedu iki Panerių tunelio (1620 m) kartu su Juodšilių g. (1910 m)</t>
  </si>
  <si>
    <t>iki vandenvietės ir sodų sankryžos, autobusų maršrutu ir Jungiamoji gatvė nuo Nemenčinės pl. Iki Laurų g.</t>
  </si>
  <si>
    <t>Kelias į Karveliškių kapines</t>
  </si>
  <si>
    <t>Tvirtinu: Miesto tvarkymo ir aplinkos apsaugos skyriaus vedėjas G.Runovičius 2021-11-              Suderinta: Infrastruktūros skyriaus vyresnysis patarėjas A. Visockas</t>
  </si>
  <si>
    <t xml:space="preserve">                                      Vilniaus miesto gatvių, mechanizuotai prižiūrimų 2021-2022 m. žiemos sezoną, sąrašas</t>
  </si>
  <si>
    <t xml:space="preserve">Tvirtinu: Miesto tvarkymo ir aplinkos apsaugos skyriaus vedėjas G.Runovičius 2021-11-                  Suderinta: Infrastruktūros skyriaus vyresnysis patarėjas A. Visockas </t>
  </si>
  <si>
    <t>* Vilniaus miesto savivaldybės administracijos direktoriaus 2021 m. sausio 21 d. įsakymas Nr. 30-173/21 "Dėl Vilniaus miesto gatvių, pėsčiųjų ir dviračių takų priežiūros žiemą reikalavimų patvirtinimo"</t>
  </si>
  <si>
    <t>III priežiūros lygis – pakankamas*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</si>
</sst>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186"/>
    </font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sz val="10"/>
      <color indexed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Arial"/>
      <family val="2"/>
      <charset val="186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0" tint="-0.34998626667073579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6" fillId="0" borderId="0" xfId="0" applyFont="1" applyBorder="1" applyAlignment="1">
      <alignment horizontal="center" vertical="top" wrapText="1"/>
    </xf>
    <xf numFmtId="0" fontId="1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12" fillId="0" borderId="0" xfId="0" applyFont="1"/>
    <xf numFmtId="0" fontId="12" fillId="2" borderId="0" xfId="0" applyFont="1" applyFill="1"/>
    <xf numFmtId="0" fontId="13" fillId="0" borderId="0" xfId="0" applyFont="1"/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0" xfId="0" applyFont="1"/>
    <xf numFmtId="0" fontId="14" fillId="0" borderId="0" xfId="0" applyFont="1"/>
    <xf numFmtId="0" fontId="3" fillId="2" borderId="1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vertical="justify" wrapText="1"/>
    </xf>
    <xf numFmtId="1" fontId="8" fillId="2" borderId="1" xfId="0" applyNumberFormat="1" applyFont="1" applyFill="1" applyBorder="1"/>
    <xf numFmtId="1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1" xfId="0" applyNumberFormat="1" applyFont="1" applyFill="1" applyBorder="1"/>
    <xf numFmtId="2" fontId="8" fillId="2" borderId="1" xfId="0" applyNumberFormat="1" applyFont="1" applyFill="1" applyBorder="1"/>
    <xf numFmtId="0" fontId="8" fillId="2" borderId="1" xfId="0" applyFont="1" applyFill="1" applyBorder="1" applyAlignment="1">
      <alignment horizontal="right" wrapText="1"/>
    </xf>
    <xf numFmtId="0" fontId="8" fillId="2" borderId="4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/>
    <xf numFmtId="0" fontId="8" fillId="2" borderId="5" xfId="0" applyFont="1" applyFill="1" applyBorder="1" applyAlignment="1">
      <alignment wrapText="1"/>
    </xf>
    <xf numFmtId="0" fontId="8" fillId="2" borderId="5" xfId="0" applyFont="1" applyFill="1" applyBorder="1"/>
    <xf numFmtId="0" fontId="8" fillId="2" borderId="6" xfId="0" applyFont="1" applyFill="1" applyBorder="1" applyAlignment="1">
      <alignment wrapText="1"/>
    </xf>
    <xf numFmtId="0" fontId="8" fillId="2" borderId="6" xfId="0" applyFont="1" applyFill="1" applyBorder="1"/>
    <xf numFmtId="0" fontId="8" fillId="2" borderId="1" xfId="0" applyFont="1" applyFill="1" applyBorder="1" applyAlignment="1">
      <alignment vertical="top" wrapText="1"/>
    </xf>
    <xf numFmtId="0" fontId="8" fillId="2" borderId="0" xfId="0" applyFont="1" applyFill="1"/>
    <xf numFmtId="0" fontId="3" fillId="2" borderId="0" xfId="0" applyFont="1" applyFill="1" applyBorder="1"/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vertical="justify"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/>
    <xf numFmtId="1" fontId="3" fillId="2" borderId="4" xfId="0" applyNumberFormat="1" applyFont="1" applyFill="1" applyBorder="1" applyAlignment="1">
      <alignment wrapText="1"/>
    </xf>
    <xf numFmtId="0" fontId="3" fillId="2" borderId="4" xfId="0" applyNumberFormat="1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1" fontId="3" fillId="2" borderId="0" xfId="0" applyNumberFormat="1" applyFont="1" applyFill="1" applyBorder="1"/>
    <xf numFmtId="0" fontId="3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0" fillId="2" borderId="0" xfId="0" applyFill="1"/>
    <xf numFmtId="0" fontId="8" fillId="2" borderId="3" xfId="0" applyFont="1" applyFill="1" applyBorder="1" applyAlignment="1">
      <alignment wrapText="1"/>
    </xf>
    <xf numFmtId="0" fontId="1" fillId="2" borderId="0" xfId="0" applyFont="1" applyFill="1"/>
    <xf numFmtId="0" fontId="5" fillId="2" borderId="0" xfId="0" applyFont="1" applyFill="1"/>
    <xf numFmtId="0" fontId="9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15" fillId="2" borderId="4" xfId="0" applyFont="1" applyFill="1" applyBorder="1"/>
    <xf numFmtId="1" fontId="15" fillId="2" borderId="1" xfId="0" applyNumberFormat="1" applyFont="1" applyFill="1" applyBorder="1"/>
    <xf numFmtId="0" fontId="11" fillId="0" borderId="0" xfId="0" applyFont="1" applyBorder="1" applyAlignment="1">
      <alignment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0"/>
  <sheetViews>
    <sheetView tabSelected="1" topLeftCell="A145" workbookViewId="0">
      <selection activeCell="A150" sqref="A150:G150"/>
    </sheetView>
  </sheetViews>
  <sheetFormatPr defaultRowHeight="12.75" x14ac:dyDescent="0.2"/>
  <cols>
    <col min="1" max="2" width="5.85546875" customWidth="1"/>
    <col min="3" max="3" width="30.5703125" style="9" customWidth="1"/>
    <col min="4" max="4" width="52.140625" style="9" customWidth="1"/>
    <col min="5" max="5" width="9.7109375" customWidth="1"/>
    <col min="6" max="6" width="9.42578125" customWidth="1"/>
    <col min="7" max="7" width="14.42578125" customWidth="1"/>
  </cols>
  <sheetData>
    <row r="1" spans="1:7" ht="13.5" thickBot="1" x14ac:dyDescent="0.25"/>
    <row r="2" spans="1:7" ht="28.5" customHeight="1" thickBot="1" x14ac:dyDescent="0.3">
      <c r="B2" s="69" t="s">
        <v>319</v>
      </c>
      <c r="C2" s="70"/>
      <c r="D2" s="70"/>
      <c r="E2" s="70"/>
      <c r="F2" s="70"/>
      <c r="G2" s="71"/>
    </row>
    <row r="3" spans="1:7" ht="18.75" customHeight="1" x14ac:dyDescent="0.2">
      <c r="A3" s="72" t="s">
        <v>318</v>
      </c>
      <c r="B3" s="72"/>
      <c r="C3" s="72"/>
      <c r="D3" s="72"/>
      <c r="E3" s="72"/>
      <c r="F3" s="72"/>
      <c r="G3" s="73"/>
    </row>
    <row r="4" spans="1:7" x14ac:dyDescent="0.2">
      <c r="B4" s="33"/>
      <c r="C4" s="20"/>
      <c r="D4" s="20"/>
      <c r="E4" s="21"/>
      <c r="F4" s="21"/>
      <c r="G4" s="21"/>
    </row>
    <row r="5" spans="1:7" ht="15.75" x14ac:dyDescent="0.25">
      <c r="A5" s="5"/>
      <c r="B5" s="44"/>
      <c r="C5" s="35"/>
      <c r="D5" s="63" t="s">
        <v>294</v>
      </c>
      <c r="E5" s="42"/>
      <c r="F5" s="42"/>
      <c r="G5" s="42"/>
    </row>
    <row r="6" spans="1:7" ht="15" x14ac:dyDescent="0.2">
      <c r="B6" s="44"/>
      <c r="C6" s="35"/>
      <c r="D6" s="62" t="s">
        <v>322</v>
      </c>
      <c r="E6" s="42"/>
      <c r="F6" s="42"/>
      <c r="G6" s="42"/>
    </row>
    <row r="7" spans="1:7" x14ac:dyDescent="0.2">
      <c r="B7" s="26" t="s">
        <v>178</v>
      </c>
      <c r="C7" s="46" t="s">
        <v>0</v>
      </c>
      <c r="D7" s="46" t="s">
        <v>1</v>
      </c>
      <c r="E7" s="47" t="s">
        <v>2</v>
      </c>
      <c r="F7" s="47" t="s">
        <v>285</v>
      </c>
      <c r="G7" s="47" t="s">
        <v>3</v>
      </c>
    </row>
    <row r="8" spans="1:7" x14ac:dyDescent="0.2">
      <c r="B8" s="16"/>
      <c r="C8" s="22"/>
      <c r="D8" s="22"/>
      <c r="E8" s="15"/>
      <c r="F8" s="15"/>
      <c r="G8" s="15"/>
    </row>
    <row r="9" spans="1:7" x14ac:dyDescent="0.2">
      <c r="B9" s="44"/>
      <c r="C9" s="37"/>
      <c r="D9" s="55" t="s">
        <v>5</v>
      </c>
      <c r="E9" s="38"/>
      <c r="F9" s="38"/>
      <c r="G9" s="38"/>
    </row>
    <row r="10" spans="1:7" x14ac:dyDescent="0.2">
      <c r="B10" s="16">
        <v>1</v>
      </c>
      <c r="C10" s="22" t="s">
        <v>6</v>
      </c>
      <c r="D10" s="22"/>
      <c r="E10" s="15">
        <v>473</v>
      </c>
      <c r="F10" s="15">
        <v>8.1999999999999993</v>
      </c>
      <c r="G10" s="15">
        <v>3878</v>
      </c>
    </row>
    <row r="11" spans="1:7" x14ac:dyDescent="0.2">
      <c r="B11" s="16">
        <v>2</v>
      </c>
      <c r="C11" s="22" t="s">
        <v>7</v>
      </c>
      <c r="D11" s="22"/>
      <c r="E11" s="15">
        <v>1061</v>
      </c>
      <c r="F11" s="15">
        <v>6</v>
      </c>
      <c r="G11" s="15">
        <f>SUM(E11*F11)</f>
        <v>6366</v>
      </c>
    </row>
    <row r="12" spans="1:7" x14ac:dyDescent="0.2">
      <c r="B12" s="16">
        <v>3</v>
      </c>
      <c r="C12" s="22" t="s">
        <v>12</v>
      </c>
      <c r="D12" s="22"/>
      <c r="E12" s="15">
        <v>540</v>
      </c>
      <c r="F12" s="15">
        <v>7</v>
      </c>
      <c r="G12" s="15">
        <v>3780</v>
      </c>
    </row>
    <row r="13" spans="1:7" x14ac:dyDescent="0.2">
      <c r="B13" s="16">
        <v>4</v>
      </c>
      <c r="C13" s="10" t="s">
        <v>279</v>
      </c>
      <c r="D13" s="10" t="s">
        <v>276</v>
      </c>
      <c r="E13" s="19">
        <v>870</v>
      </c>
      <c r="F13" s="19">
        <v>3.5</v>
      </c>
      <c r="G13" s="19">
        <v>3045</v>
      </c>
    </row>
    <row r="14" spans="1:7" x14ac:dyDescent="0.2">
      <c r="B14" s="16">
        <v>5</v>
      </c>
      <c r="C14" s="22" t="s">
        <v>189</v>
      </c>
      <c r="D14" s="22" t="s">
        <v>190</v>
      </c>
      <c r="E14" s="15">
        <v>520</v>
      </c>
      <c r="F14" s="15">
        <v>6</v>
      </c>
      <c r="G14" s="15">
        <f>E14*F14</f>
        <v>3120</v>
      </c>
    </row>
    <row r="15" spans="1:7" x14ac:dyDescent="0.2">
      <c r="B15" s="16">
        <v>6</v>
      </c>
      <c r="C15" s="22" t="s">
        <v>14</v>
      </c>
      <c r="D15" s="22" t="s">
        <v>220</v>
      </c>
      <c r="E15" s="15">
        <v>622</v>
      </c>
      <c r="F15" s="15">
        <v>6</v>
      </c>
      <c r="G15" s="15">
        <v>3732</v>
      </c>
    </row>
    <row r="16" spans="1:7" x14ac:dyDescent="0.2">
      <c r="B16" s="16">
        <v>7</v>
      </c>
      <c r="C16" s="10" t="s">
        <v>15</v>
      </c>
      <c r="D16" s="10" t="s">
        <v>18</v>
      </c>
      <c r="E16" s="19">
        <v>1200</v>
      </c>
      <c r="F16" s="19">
        <v>8</v>
      </c>
      <c r="G16" s="19">
        <v>9600</v>
      </c>
    </row>
    <row r="17" spans="1:7" x14ac:dyDescent="0.2">
      <c r="B17" s="16">
        <v>8</v>
      </c>
      <c r="C17" s="10" t="s">
        <v>233</v>
      </c>
      <c r="D17" s="10"/>
      <c r="E17" s="19">
        <v>290</v>
      </c>
      <c r="F17" s="19">
        <v>5</v>
      </c>
      <c r="G17" s="19">
        <v>1450</v>
      </c>
    </row>
    <row r="18" spans="1:7" x14ac:dyDescent="0.2">
      <c r="B18" s="16">
        <v>9</v>
      </c>
      <c r="C18" s="22" t="s">
        <v>19</v>
      </c>
      <c r="D18" s="22"/>
      <c r="E18" s="15">
        <v>440</v>
      </c>
      <c r="F18" s="15">
        <v>7.74</v>
      </c>
      <c r="G18" s="15">
        <v>3405</v>
      </c>
    </row>
    <row r="19" spans="1:7" x14ac:dyDescent="0.2">
      <c r="B19" s="16">
        <v>10</v>
      </c>
      <c r="C19" s="22" t="s">
        <v>21</v>
      </c>
      <c r="D19" s="22"/>
      <c r="E19" s="15">
        <v>1050</v>
      </c>
      <c r="F19" s="15">
        <v>6</v>
      </c>
      <c r="G19" s="15">
        <v>6300</v>
      </c>
    </row>
    <row r="20" spans="1:7" x14ac:dyDescent="0.2">
      <c r="B20" s="16">
        <v>11</v>
      </c>
      <c r="C20" s="22" t="s">
        <v>303</v>
      </c>
      <c r="D20" s="22"/>
      <c r="E20" s="15">
        <v>1000</v>
      </c>
      <c r="F20" s="15">
        <v>6.2</v>
      </c>
      <c r="G20" s="15">
        <f>E20*F20</f>
        <v>6200</v>
      </c>
    </row>
    <row r="21" spans="1:7" x14ac:dyDescent="0.2">
      <c r="B21" s="16">
        <v>12</v>
      </c>
      <c r="C21" s="22" t="s">
        <v>22</v>
      </c>
      <c r="D21" s="22"/>
      <c r="E21" s="15">
        <v>761</v>
      </c>
      <c r="F21" s="15">
        <v>6.63</v>
      </c>
      <c r="G21" s="15">
        <v>5045</v>
      </c>
    </row>
    <row r="22" spans="1:7" x14ac:dyDescent="0.2">
      <c r="B22" s="16">
        <v>13</v>
      </c>
      <c r="C22" s="22" t="s">
        <v>23</v>
      </c>
      <c r="D22" s="22"/>
      <c r="E22" s="15">
        <v>440</v>
      </c>
      <c r="F22" s="15">
        <v>6.71</v>
      </c>
      <c r="G22" s="15">
        <v>2952</v>
      </c>
    </row>
    <row r="23" spans="1:7" x14ac:dyDescent="0.2">
      <c r="A23" s="2"/>
      <c r="B23" s="16">
        <v>14</v>
      </c>
      <c r="C23" s="10" t="s">
        <v>24</v>
      </c>
      <c r="D23" s="10" t="s">
        <v>25</v>
      </c>
      <c r="E23" s="19">
        <v>200</v>
      </c>
      <c r="F23" s="19">
        <v>5</v>
      </c>
      <c r="G23" s="19">
        <v>1000</v>
      </c>
    </row>
    <row r="24" spans="1:7" x14ac:dyDescent="0.2">
      <c r="B24" s="16">
        <v>15</v>
      </c>
      <c r="C24" s="39" t="s">
        <v>149</v>
      </c>
      <c r="D24" s="39" t="s">
        <v>150</v>
      </c>
      <c r="E24" s="40">
        <v>1200</v>
      </c>
      <c r="F24" s="40">
        <v>4.5</v>
      </c>
      <c r="G24" s="15">
        <v>5400</v>
      </c>
    </row>
    <row r="25" spans="1:7" x14ac:dyDescent="0.2">
      <c r="B25" s="16">
        <v>16</v>
      </c>
      <c r="C25" s="22" t="s">
        <v>151</v>
      </c>
      <c r="D25" s="22"/>
      <c r="E25" s="15">
        <v>240</v>
      </c>
      <c r="F25" s="15">
        <v>4.5</v>
      </c>
      <c r="G25" s="15">
        <v>1080</v>
      </c>
    </row>
    <row r="26" spans="1:7" ht="25.5" x14ac:dyDescent="0.2">
      <c r="B26" s="16">
        <v>17</v>
      </c>
      <c r="C26" s="22" t="s">
        <v>152</v>
      </c>
      <c r="D26" s="22" t="s">
        <v>153</v>
      </c>
      <c r="E26" s="15">
        <v>300</v>
      </c>
      <c r="F26" s="15">
        <v>3.5</v>
      </c>
      <c r="G26" s="15">
        <v>1050</v>
      </c>
    </row>
    <row r="27" spans="1:7" ht="25.5" x14ac:dyDescent="0.2">
      <c r="B27" s="16">
        <v>18</v>
      </c>
      <c r="C27" s="10" t="s">
        <v>283</v>
      </c>
      <c r="D27" s="10" t="s">
        <v>284</v>
      </c>
      <c r="E27" s="15">
        <v>970</v>
      </c>
      <c r="F27" s="15">
        <v>6</v>
      </c>
      <c r="G27" s="15">
        <v>5820</v>
      </c>
    </row>
    <row r="28" spans="1:7" x14ac:dyDescent="0.2">
      <c r="B28" s="16">
        <v>19</v>
      </c>
      <c r="C28" s="22" t="s">
        <v>154</v>
      </c>
      <c r="D28" s="22" t="s">
        <v>155</v>
      </c>
      <c r="E28" s="15">
        <v>126</v>
      </c>
      <c r="F28" s="15">
        <v>3.5</v>
      </c>
      <c r="G28" s="15">
        <v>441</v>
      </c>
    </row>
    <row r="29" spans="1:7" ht="25.5" x14ac:dyDescent="0.2">
      <c r="B29" s="16">
        <v>20</v>
      </c>
      <c r="C29" s="41" t="s">
        <v>157</v>
      </c>
      <c r="D29" s="45" t="s">
        <v>280</v>
      </c>
      <c r="E29" s="14">
        <v>300</v>
      </c>
      <c r="F29" s="14">
        <v>3.5</v>
      </c>
      <c r="G29" s="14">
        <v>1050</v>
      </c>
    </row>
    <row r="30" spans="1:7" ht="25.5" x14ac:dyDescent="0.2">
      <c r="B30" s="16">
        <v>21</v>
      </c>
      <c r="C30" s="14" t="s">
        <v>297</v>
      </c>
      <c r="D30" s="23" t="s">
        <v>298</v>
      </c>
      <c r="E30" s="14">
        <v>1090</v>
      </c>
      <c r="F30" s="14">
        <v>5.5</v>
      </c>
      <c r="G30" s="14">
        <v>5995</v>
      </c>
    </row>
    <row r="31" spans="1:7" x14ac:dyDescent="0.2">
      <c r="B31" s="16">
        <v>22</v>
      </c>
      <c r="C31" s="10" t="s">
        <v>257</v>
      </c>
      <c r="D31" s="10" t="s">
        <v>258</v>
      </c>
      <c r="E31" s="19">
        <v>1200</v>
      </c>
      <c r="F31" s="19">
        <v>5</v>
      </c>
      <c r="G31" s="19">
        <v>6000</v>
      </c>
    </row>
    <row r="32" spans="1:7" x14ac:dyDescent="0.2">
      <c r="B32" s="16">
        <v>23</v>
      </c>
      <c r="C32" s="22" t="s">
        <v>31</v>
      </c>
      <c r="D32" s="22"/>
      <c r="E32" s="15">
        <v>392</v>
      </c>
      <c r="F32" s="15">
        <v>7.05</v>
      </c>
      <c r="G32" s="15">
        <v>2764</v>
      </c>
    </row>
    <row r="33" spans="1:7" x14ac:dyDescent="0.2">
      <c r="B33" s="16">
        <v>24</v>
      </c>
      <c r="C33" s="22" t="s">
        <v>28</v>
      </c>
      <c r="D33" s="22"/>
      <c r="E33" s="15">
        <v>980</v>
      </c>
      <c r="F33" s="15">
        <v>11.84</v>
      </c>
      <c r="G33" s="15">
        <v>11603</v>
      </c>
    </row>
    <row r="34" spans="1:7" x14ac:dyDescent="0.2">
      <c r="B34" s="16">
        <v>25</v>
      </c>
      <c r="C34" s="10" t="s">
        <v>290</v>
      </c>
      <c r="D34" s="22"/>
      <c r="E34" s="15">
        <v>1350</v>
      </c>
      <c r="F34" s="15">
        <v>5</v>
      </c>
      <c r="G34" s="15">
        <v>6750</v>
      </c>
    </row>
    <row r="35" spans="1:7" x14ac:dyDescent="0.2">
      <c r="B35" s="16">
        <v>26</v>
      </c>
      <c r="C35" s="22" t="s">
        <v>33</v>
      </c>
      <c r="D35" s="22"/>
      <c r="E35" s="15">
        <v>554</v>
      </c>
      <c r="F35" s="15">
        <v>7.42</v>
      </c>
      <c r="G35" s="24">
        <v>4110.68</v>
      </c>
    </row>
    <row r="36" spans="1:7" x14ac:dyDescent="0.2">
      <c r="B36" s="16">
        <v>27</v>
      </c>
      <c r="C36" s="22" t="s">
        <v>38</v>
      </c>
      <c r="D36" s="22"/>
      <c r="E36" s="15">
        <v>800</v>
      </c>
      <c r="F36" s="15">
        <v>6.1</v>
      </c>
      <c r="G36" s="24">
        <v>4880</v>
      </c>
    </row>
    <row r="37" spans="1:7" x14ac:dyDescent="0.2">
      <c r="B37" s="16">
        <v>28</v>
      </c>
      <c r="C37" s="22" t="s">
        <v>34</v>
      </c>
      <c r="D37" s="22" t="s">
        <v>35</v>
      </c>
      <c r="E37" s="15">
        <v>300</v>
      </c>
      <c r="F37" s="15">
        <v>7</v>
      </c>
      <c r="G37" s="24">
        <v>2100</v>
      </c>
    </row>
    <row r="38" spans="1:7" x14ac:dyDescent="0.2">
      <c r="B38" s="16">
        <v>29</v>
      </c>
      <c r="C38" s="22" t="s">
        <v>36</v>
      </c>
      <c r="D38" s="22" t="s">
        <v>37</v>
      </c>
      <c r="E38" s="15">
        <v>2200</v>
      </c>
      <c r="F38" s="15">
        <v>6</v>
      </c>
      <c r="G38" s="24">
        <v>13200</v>
      </c>
    </row>
    <row r="39" spans="1:7" x14ac:dyDescent="0.2">
      <c r="B39" s="16">
        <v>30</v>
      </c>
      <c r="C39" s="22" t="s">
        <v>39</v>
      </c>
      <c r="D39" s="22"/>
      <c r="E39" s="15">
        <v>500</v>
      </c>
      <c r="F39" s="15">
        <v>6</v>
      </c>
      <c r="G39" s="24">
        <v>3000</v>
      </c>
    </row>
    <row r="40" spans="1:7" x14ac:dyDescent="0.2">
      <c r="B40" s="16">
        <v>31</v>
      </c>
      <c r="C40" s="22" t="s">
        <v>188</v>
      </c>
      <c r="D40" s="22" t="s">
        <v>187</v>
      </c>
      <c r="E40" s="15">
        <v>370</v>
      </c>
      <c r="F40" s="15">
        <v>6</v>
      </c>
      <c r="G40" s="24">
        <v>2220</v>
      </c>
    </row>
    <row r="41" spans="1:7" x14ac:dyDescent="0.2">
      <c r="B41" s="16">
        <v>32</v>
      </c>
      <c r="C41" s="22" t="s">
        <v>42</v>
      </c>
      <c r="D41" s="22"/>
      <c r="E41" s="15">
        <v>156</v>
      </c>
      <c r="F41" s="15">
        <v>7</v>
      </c>
      <c r="G41" s="24">
        <v>1092</v>
      </c>
    </row>
    <row r="42" spans="1:7" ht="25.5" x14ac:dyDescent="0.2">
      <c r="B42" s="16">
        <v>33</v>
      </c>
      <c r="C42" s="22" t="s">
        <v>218</v>
      </c>
      <c r="D42" s="22" t="s">
        <v>232</v>
      </c>
      <c r="E42" s="15">
        <v>1400</v>
      </c>
      <c r="F42" s="15">
        <v>5</v>
      </c>
      <c r="G42" s="24">
        <v>7000</v>
      </c>
    </row>
    <row r="43" spans="1:7" x14ac:dyDescent="0.2">
      <c r="B43" s="16">
        <v>34</v>
      </c>
      <c r="C43" s="22" t="s">
        <v>43</v>
      </c>
      <c r="D43" s="22" t="s">
        <v>44</v>
      </c>
      <c r="E43" s="15">
        <v>943</v>
      </c>
      <c r="F43" s="15">
        <v>7</v>
      </c>
      <c r="G43" s="24">
        <v>6601</v>
      </c>
    </row>
    <row r="44" spans="1:7" x14ac:dyDescent="0.2">
      <c r="A44" s="11"/>
      <c r="B44" s="16">
        <v>35</v>
      </c>
      <c r="C44" s="10" t="s">
        <v>235</v>
      </c>
      <c r="D44" s="10" t="s">
        <v>236</v>
      </c>
      <c r="E44" s="19">
        <v>800</v>
      </c>
      <c r="F44" s="19">
        <v>5</v>
      </c>
      <c r="G44" s="24">
        <v>4000</v>
      </c>
    </row>
    <row r="45" spans="1:7" x14ac:dyDescent="0.2">
      <c r="B45" s="16">
        <v>36</v>
      </c>
      <c r="C45" s="22" t="s">
        <v>46</v>
      </c>
      <c r="D45" s="10" t="s">
        <v>234</v>
      </c>
      <c r="E45" s="19">
        <v>720</v>
      </c>
      <c r="F45" s="19">
        <v>6</v>
      </c>
      <c r="G45" s="24">
        <v>4320</v>
      </c>
    </row>
    <row r="46" spans="1:7" x14ac:dyDescent="0.2">
      <c r="B46" s="16">
        <v>37</v>
      </c>
      <c r="C46" s="22" t="s">
        <v>47</v>
      </c>
      <c r="D46" s="22"/>
      <c r="E46" s="15">
        <v>667</v>
      </c>
      <c r="F46" s="15">
        <v>9.8000000000000007</v>
      </c>
      <c r="G46" s="24">
        <v>6536.6</v>
      </c>
    </row>
    <row r="47" spans="1:7" x14ac:dyDescent="0.2">
      <c r="B47" s="16">
        <v>38</v>
      </c>
      <c r="C47" s="22" t="s">
        <v>49</v>
      </c>
      <c r="D47" s="22"/>
      <c r="E47" s="15">
        <v>518</v>
      </c>
      <c r="F47" s="15">
        <v>8.6199999999999992</v>
      </c>
      <c r="G47" s="24">
        <v>4465.16</v>
      </c>
    </row>
    <row r="48" spans="1:7" s="11" customFormat="1" x14ac:dyDescent="0.2">
      <c r="A48"/>
      <c r="B48" s="16">
        <v>39</v>
      </c>
      <c r="C48" s="22" t="s">
        <v>51</v>
      </c>
      <c r="D48" s="22"/>
      <c r="E48" s="15">
        <v>1100</v>
      </c>
      <c r="F48" s="15">
        <v>6</v>
      </c>
      <c r="G48" s="24">
        <v>6600</v>
      </c>
    </row>
    <row r="49" spans="1:12" x14ac:dyDescent="0.2">
      <c r="B49" s="16">
        <v>40</v>
      </c>
      <c r="C49" s="22" t="s">
        <v>53</v>
      </c>
      <c r="D49" s="22"/>
      <c r="E49" s="15">
        <v>460</v>
      </c>
      <c r="F49" s="15">
        <v>7.47</v>
      </c>
      <c r="G49" s="24">
        <v>3436.2</v>
      </c>
      <c r="L49" s="13"/>
    </row>
    <row r="50" spans="1:12" x14ac:dyDescent="0.2">
      <c r="B50" s="16">
        <v>41</v>
      </c>
      <c r="C50" s="22" t="s">
        <v>54</v>
      </c>
      <c r="D50" s="22" t="s">
        <v>306</v>
      </c>
      <c r="E50" s="15">
        <v>1150</v>
      </c>
      <c r="F50" s="15">
        <v>6</v>
      </c>
      <c r="G50" s="24">
        <f>E50*F50</f>
        <v>6900</v>
      </c>
    </row>
    <row r="51" spans="1:12" x14ac:dyDescent="0.2">
      <c r="B51" s="16">
        <v>42</v>
      </c>
      <c r="C51" s="22" t="s">
        <v>55</v>
      </c>
      <c r="D51" s="22"/>
      <c r="E51" s="15">
        <v>199</v>
      </c>
      <c r="F51" s="15">
        <v>6</v>
      </c>
      <c r="G51" s="24">
        <v>1194</v>
      </c>
      <c r="L51" s="18"/>
    </row>
    <row r="52" spans="1:12" x14ac:dyDescent="0.2">
      <c r="B52" s="16">
        <v>43</v>
      </c>
      <c r="C52" s="22" t="s">
        <v>56</v>
      </c>
      <c r="D52" s="22"/>
      <c r="E52" s="15">
        <v>1655</v>
      </c>
      <c r="F52" s="15">
        <v>8.06</v>
      </c>
      <c r="G52" s="24">
        <v>13339.300000000001</v>
      </c>
      <c r="L52" s="18"/>
    </row>
    <row r="53" spans="1:12" x14ac:dyDescent="0.2">
      <c r="B53" s="16">
        <v>44</v>
      </c>
      <c r="C53" s="22" t="s">
        <v>185</v>
      </c>
      <c r="D53" s="22" t="s">
        <v>186</v>
      </c>
      <c r="E53" s="15">
        <v>780</v>
      </c>
      <c r="F53" s="15">
        <v>6</v>
      </c>
      <c r="G53" s="24">
        <v>4680</v>
      </c>
    </row>
    <row r="54" spans="1:12" x14ac:dyDescent="0.2">
      <c r="B54" s="16">
        <v>45</v>
      </c>
      <c r="C54" s="10" t="s">
        <v>281</v>
      </c>
      <c r="D54" s="22"/>
      <c r="E54" s="15">
        <v>320</v>
      </c>
      <c r="F54" s="15">
        <v>3</v>
      </c>
      <c r="G54" s="24">
        <v>960</v>
      </c>
    </row>
    <row r="55" spans="1:12" x14ac:dyDescent="0.2">
      <c r="B55" s="16">
        <v>46</v>
      </c>
      <c r="C55" s="22" t="s">
        <v>60</v>
      </c>
      <c r="D55" s="22" t="s">
        <v>61</v>
      </c>
      <c r="E55" s="15">
        <v>389</v>
      </c>
      <c r="F55" s="15">
        <v>4</v>
      </c>
      <c r="G55" s="24">
        <v>1556</v>
      </c>
    </row>
    <row r="56" spans="1:12" x14ac:dyDescent="0.2">
      <c r="B56" s="16">
        <v>47</v>
      </c>
      <c r="C56" s="10" t="s">
        <v>91</v>
      </c>
      <c r="D56" s="10" t="s">
        <v>92</v>
      </c>
      <c r="E56" s="19">
        <v>590</v>
      </c>
      <c r="F56" s="19">
        <v>5</v>
      </c>
      <c r="G56" s="24">
        <v>2950</v>
      </c>
    </row>
    <row r="57" spans="1:12" x14ac:dyDescent="0.2">
      <c r="B57" s="16">
        <v>48</v>
      </c>
      <c r="C57" s="22" t="s">
        <v>62</v>
      </c>
      <c r="D57" s="22"/>
      <c r="E57" s="15">
        <v>653</v>
      </c>
      <c r="F57" s="15">
        <v>5.53</v>
      </c>
      <c r="G57" s="24">
        <v>3611.09</v>
      </c>
    </row>
    <row r="58" spans="1:12" x14ac:dyDescent="0.2">
      <c r="A58" s="5"/>
      <c r="B58" s="16">
        <v>49</v>
      </c>
      <c r="C58" s="22" t="s">
        <v>63</v>
      </c>
      <c r="D58" s="22"/>
      <c r="E58" s="15">
        <v>550</v>
      </c>
      <c r="F58" s="15">
        <v>7</v>
      </c>
      <c r="G58" s="24">
        <v>3850</v>
      </c>
    </row>
    <row r="59" spans="1:12" x14ac:dyDescent="0.2">
      <c r="A59" s="5"/>
      <c r="B59" s="16">
        <v>50</v>
      </c>
      <c r="C59" s="22" t="s">
        <v>64</v>
      </c>
      <c r="D59" s="22"/>
      <c r="E59" s="15">
        <v>422</v>
      </c>
      <c r="F59" s="15">
        <v>8</v>
      </c>
      <c r="G59" s="24">
        <v>3376</v>
      </c>
    </row>
    <row r="60" spans="1:12" x14ac:dyDescent="0.2">
      <c r="A60" s="5"/>
      <c r="B60" s="16">
        <v>51</v>
      </c>
      <c r="C60" s="22" t="s">
        <v>65</v>
      </c>
      <c r="D60" s="22"/>
      <c r="E60" s="15">
        <v>400</v>
      </c>
      <c r="F60" s="15">
        <v>9</v>
      </c>
      <c r="G60" s="24">
        <v>3600</v>
      </c>
    </row>
    <row r="61" spans="1:12" ht="25.5" x14ac:dyDescent="0.2">
      <c r="A61" s="5"/>
      <c r="B61" s="16">
        <v>52</v>
      </c>
      <c r="C61" s="22" t="s">
        <v>66</v>
      </c>
      <c r="D61" s="10" t="s">
        <v>282</v>
      </c>
      <c r="E61" s="15">
        <v>850</v>
      </c>
      <c r="F61" s="15">
        <v>6.2</v>
      </c>
      <c r="G61" s="24">
        <v>5270</v>
      </c>
    </row>
    <row r="62" spans="1:12" x14ac:dyDescent="0.2">
      <c r="A62" s="5"/>
      <c r="B62" s="16">
        <v>53</v>
      </c>
      <c r="C62" s="22" t="s">
        <v>174</v>
      </c>
      <c r="D62" s="22"/>
      <c r="E62" s="15">
        <v>550</v>
      </c>
      <c r="F62" s="15">
        <v>6.5</v>
      </c>
      <c r="G62" s="24">
        <v>3575</v>
      </c>
    </row>
    <row r="63" spans="1:12" x14ac:dyDescent="0.2">
      <c r="A63" s="5"/>
      <c r="B63" s="16">
        <v>54</v>
      </c>
      <c r="C63" s="10" t="s">
        <v>247</v>
      </c>
      <c r="D63" s="10"/>
      <c r="E63" s="19">
        <v>320</v>
      </c>
      <c r="F63" s="19">
        <v>5</v>
      </c>
      <c r="G63" s="24">
        <v>1600</v>
      </c>
    </row>
    <row r="64" spans="1:12" x14ac:dyDescent="0.2">
      <c r="A64" s="5"/>
      <c r="B64" s="16">
        <v>55</v>
      </c>
      <c r="C64" s="10" t="s">
        <v>248</v>
      </c>
      <c r="D64" s="10" t="s">
        <v>249</v>
      </c>
      <c r="E64" s="19">
        <v>560</v>
      </c>
      <c r="F64" s="19">
        <v>5</v>
      </c>
      <c r="G64" s="24">
        <v>2800</v>
      </c>
    </row>
    <row r="65" spans="1:7" x14ac:dyDescent="0.2">
      <c r="A65" s="5"/>
      <c r="B65" s="16">
        <v>56</v>
      </c>
      <c r="C65" s="10" t="s">
        <v>309</v>
      </c>
      <c r="D65" s="10" t="s">
        <v>310</v>
      </c>
      <c r="E65" s="19">
        <v>340</v>
      </c>
      <c r="F65" s="19">
        <v>6</v>
      </c>
      <c r="G65" s="24">
        <f>SUM(E65*F65)</f>
        <v>2040</v>
      </c>
    </row>
    <row r="66" spans="1:7" x14ac:dyDescent="0.2">
      <c r="A66" s="5"/>
      <c r="B66" s="16">
        <v>57</v>
      </c>
      <c r="C66" s="10" t="s">
        <v>192</v>
      </c>
      <c r="D66" s="10" t="s">
        <v>244</v>
      </c>
      <c r="E66" s="19">
        <v>700</v>
      </c>
      <c r="F66" s="19">
        <v>5.5</v>
      </c>
      <c r="G66" s="24">
        <v>3850</v>
      </c>
    </row>
    <row r="67" spans="1:7" x14ac:dyDescent="0.2">
      <c r="A67" s="5"/>
      <c r="B67" s="16">
        <v>58</v>
      </c>
      <c r="C67" s="10" t="s">
        <v>243</v>
      </c>
      <c r="D67" s="10" t="s">
        <v>245</v>
      </c>
      <c r="E67" s="19">
        <v>570</v>
      </c>
      <c r="F67" s="19">
        <v>5</v>
      </c>
      <c r="G67" s="24">
        <v>2850</v>
      </c>
    </row>
    <row r="68" spans="1:7" x14ac:dyDescent="0.2">
      <c r="A68" s="5"/>
      <c r="B68" s="16">
        <v>59</v>
      </c>
      <c r="C68" s="10" t="s">
        <v>241</v>
      </c>
      <c r="D68" s="10" t="s">
        <v>70</v>
      </c>
      <c r="E68" s="19">
        <v>681</v>
      </c>
      <c r="F68" s="19">
        <v>5</v>
      </c>
      <c r="G68" s="24">
        <f>SUM(E68*F68)</f>
        <v>3405</v>
      </c>
    </row>
    <row r="69" spans="1:7" x14ac:dyDescent="0.2">
      <c r="B69" s="16">
        <v>60</v>
      </c>
      <c r="C69" s="10" t="s">
        <v>250</v>
      </c>
      <c r="D69" s="10"/>
      <c r="E69" s="19">
        <v>340</v>
      </c>
      <c r="F69" s="19">
        <v>5</v>
      </c>
      <c r="G69" s="24">
        <v>1700</v>
      </c>
    </row>
    <row r="70" spans="1:7" x14ac:dyDescent="0.2">
      <c r="B70" s="16">
        <v>61</v>
      </c>
      <c r="C70" s="10" t="s">
        <v>242</v>
      </c>
      <c r="D70" s="10" t="s">
        <v>70</v>
      </c>
      <c r="E70" s="19">
        <v>380</v>
      </c>
      <c r="F70" s="19">
        <v>5</v>
      </c>
      <c r="G70" s="24">
        <v>1900</v>
      </c>
    </row>
    <row r="71" spans="1:7" x14ac:dyDescent="0.2">
      <c r="B71" s="16">
        <v>62</v>
      </c>
      <c r="C71" s="10" t="s">
        <v>246</v>
      </c>
      <c r="D71" s="10"/>
      <c r="E71" s="19">
        <v>510</v>
      </c>
      <c r="F71" s="19">
        <v>5</v>
      </c>
      <c r="G71" s="24">
        <v>2550</v>
      </c>
    </row>
    <row r="72" spans="1:7" x14ac:dyDescent="0.2">
      <c r="B72" s="16">
        <v>63</v>
      </c>
      <c r="C72" s="10" t="s">
        <v>240</v>
      </c>
      <c r="D72" s="10" t="s">
        <v>70</v>
      </c>
      <c r="E72" s="19">
        <v>260</v>
      </c>
      <c r="F72" s="19">
        <v>6</v>
      </c>
      <c r="G72" s="24">
        <v>1560</v>
      </c>
    </row>
    <row r="73" spans="1:7" x14ac:dyDescent="0.2">
      <c r="B73" s="16">
        <v>64</v>
      </c>
      <c r="C73" s="10" t="s">
        <v>311</v>
      </c>
      <c r="D73" s="10" t="s">
        <v>312</v>
      </c>
      <c r="E73" s="19">
        <v>474</v>
      </c>
      <c r="F73" s="19">
        <v>6</v>
      </c>
      <c r="G73" s="24">
        <f>SUM(E73*F73)</f>
        <v>2844</v>
      </c>
    </row>
    <row r="74" spans="1:7" x14ac:dyDescent="0.2">
      <c r="B74" s="16">
        <v>65</v>
      </c>
      <c r="C74" s="10" t="s">
        <v>271</v>
      </c>
      <c r="D74" s="10" t="s">
        <v>272</v>
      </c>
      <c r="E74" s="19">
        <v>710</v>
      </c>
      <c r="F74" s="19">
        <v>5</v>
      </c>
      <c r="G74" s="24">
        <v>3550</v>
      </c>
    </row>
    <row r="75" spans="1:7" x14ac:dyDescent="0.2">
      <c r="B75" s="16">
        <v>66</v>
      </c>
      <c r="C75" s="10" t="s">
        <v>72</v>
      </c>
      <c r="D75" s="10"/>
      <c r="E75" s="19">
        <v>700</v>
      </c>
      <c r="F75" s="19">
        <v>5.7</v>
      </c>
      <c r="G75" s="24">
        <v>3990</v>
      </c>
    </row>
    <row r="76" spans="1:7" ht="25.5" x14ac:dyDescent="0.2">
      <c r="B76" s="16">
        <v>67</v>
      </c>
      <c r="C76" s="10" t="s">
        <v>74</v>
      </c>
      <c r="D76" s="10" t="s">
        <v>76</v>
      </c>
      <c r="E76" s="19">
        <v>1080</v>
      </c>
      <c r="F76" s="19">
        <v>6</v>
      </c>
      <c r="G76" s="24">
        <v>6480</v>
      </c>
    </row>
    <row r="77" spans="1:7" x14ac:dyDescent="0.2">
      <c r="B77" s="16">
        <v>68</v>
      </c>
      <c r="C77" s="10" t="s">
        <v>75</v>
      </c>
      <c r="D77" s="10" t="s">
        <v>77</v>
      </c>
      <c r="E77" s="19">
        <v>1250</v>
      </c>
      <c r="F77" s="19">
        <v>7</v>
      </c>
      <c r="G77" s="24">
        <v>8750</v>
      </c>
    </row>
    <row r="78" spans="1:7" x14ac:dyDescent="0.2">
      <c r="B78" s="16">
        <v>69</v>
      </c>
      <c r="C78" s="10" t="s">
        <v>79</v>
      </c>
      <c r="D78" s="10" t="s">
        <v>78</v>
      </c>
      <c r="E78" s="19">
        <v>1380</v>
      </c>
      <c r="F78" s="19">
        <v>6</v>
      </c>
      <c r="G78" s="24">
        <v>8280</v>
      </c>
    </row>
    <row r="79" spans="1:7" x14ac:dyDescent="0.2">
      <c r="B79" s="16">
        <v>70</v>
      </c>
      <c r="C79" s="46" t="s">
        <v>196</v>
      </c>
      <c r="D79" s="46" t="s">
        <v>197</v>
      </c>
      <c r="E79" s="47">
        <v>860</v>
      </c>
      <c r="F79" s="47">
        <v>5</v>
      </c>
      <c r="G79" s="24">
        <v>4300</v>
      </c>
    </row>
    <row r="80" spans="1:7" x14ac:dyDescent="0.2">
      <c r="B80" s="16">
        <v>71</v>
      </c>
      <c r="C80" s="48" t="s">
        <v>191</v>
      </c>
      <c r="D80" s="46" t="s">
        <v>277</v>
      </c>
      <c r="E80" s="49">
        <v>1083</v>
      </c>
      <c r="F80" s="49">
        <v>6</v>
      </c>
      <c r="G80" s="24">
        <v>6498</v>
      </c>
    </row>
    <row r="81" spans="1:7" x14ac:dyDescent="0.2">
      <c r="B81" s="16">
        <v>72</v>
      </c>
      <c r="C81" s="10" t="s">
        <v>80</v>
      </c>
      <c r="D81" s="10"/>
      <c r="E81" s="19">
        <v>1530</v>
      </c>
      <c r="F81" s="19">
        <v>7.5</v>
      </c>
      <c r="G81" s="24">
        <v>11475</v>
      </c>
    </row>
    <row r="82" spans="1:7" x14ac:dyDescent="0.2">
      <c r="B82" s="16">
        <v>73</v>
      </c>
      <c r="C82" s="10" t="s">
        <v>273</v>
      </c>
      <c r="D82" s="10"/>
      <c r="E82" s="19">
        <v>203</v>
      </c>
      <c r="F82" s="19">
        <v>5.4</v>
      </c>
      <c r="G82" s="24">
        <v>1096.2</v>
      </c>
    </row>
    <row r="83" spans="1:7" x14ac:dyDescent="0.2">
      <c r="B83" s="16">
        <v>74</v>
      </c>
      <c r="C83" s="10" t="s">
        <v>82</v>
      </c>
      <c r="D83" s="10"/>
      <c r="E83" s="19">
        <v>378</v>
      </c>
      <c r="F83" s="19">
        <v>7</v>
      </c>
      <c r="G83" s="24">
        <v>2646</v>
      </c>
    </row>
    <row r="84" spans="1:7" x14ac:dyDescent="0.2">
      <c r="B84" s="16"/>
      <c r="C84" s="10"/>
      <c r="D84" s="53" t="s">
        <v>141</v>
      </c>
      <c r="E84" s="19">
        <f>SUM(E10:E83)</f>
        <v>51920</v>
      </c>
      <c r="F84" s="50"/>
      <c r="G84" s="25">
        <f>SUM(G10:G83)</f>
        <v>320413.23000000004</v>
      </c>
    </row>
    <row r="85" spans="1:7" ht="30" x14ac:dyDescent="0.2">
      <c r="B85" s="16"/>
      <c r="C85" s="34"/>
      <c r="D85" s="57" t="s">
        <v>293</v>
      </c>
      <c r="E85" s="36"/>
      <c r="F85" s="36"/>
      <c r="G85" s="36"/>
    </row>
    <row r="86" spans="1:7" s="11" customFormat="1" x14ac:dyDescent="0.2">
      <c r="A86"/>
      <c r="B86" s="16"/>
      <c r="C86" s="56" t="s">
        <v>0</v>
      </c>
      <c r="D86" s="56" t="s">
        <v>1</v>
      </c>
      <c r="E86" s="26" t="s">
        <v>2</v>
      </c>
      <c r="F86" s="26" t="s">
        <v>285</v>
      </c>
      <c r="G86" s="26" t="s">
        <v>3</v>
      </c>
    </row>
    <row r="87" spans="1:7" x14ac:dyDescent="0.2">
      <c r="B87" s="16"/>
      <c r="C87" s="22" t="s">
        <v>203</v>
      </c>
      <c r="D87" s="22" t="s">
        <v>278</v>
      </c>
      <c r="E87" s="15">
        <v>690</v>
      </c>
      <c r="F87" s="15">
        <v>6</v>
      </c>
      <c r="G87" s="24">
        <v>4140</v>
      </c>
    </row>
    <row r="88" spans="1:7" x14ac:dyDescent="0.2">
      <c r="B88" s="16" t="s">
        <v>178</v>
      </c>
      <c r="C88" s="10" t="s">
        <v>253</v>
      </c>
      <c r="D88" s="10" t="s">
        <v>259</v>
      </c>
      <c r="E88" s="19">
        <v>340</v>
      </c>
      <c r="F88" s="19">
        <v>5</v>
      </c>
      <c r="G88" s="25">
        <v>1700</v>
      </c>
    </row>
    <row r="89" spans="1:7" x14ac:dyDescent="0.2">
      <c r="B89" s="16">
        <v>75</v>
      </c>
      <c r="C89" s="22" t="s">
        <v>83</v>
      </c>
      <c r="D89" s="22" t="s">
        <v>4</v>
      </c>
      <c r="E89" s="15">
        <v>5273</v>
      </c>
      <c r="F89" s="15">
        <v>7.5</v>
      </c>
      <c r="G89" s="24">
        <v>39547.5</v>
      </c>
    </row>
    <row r="90" spans="1:7" x14ac:dyDescent="0.2">
      <c r="B90" s="16">
        <v>76</v>
      </c>
      <c r="C90" s="22" t="s">
        <v>142</v>
      </c>
      <c r="D90" s="22" t="s">
        <v>143</v>
      </c>
      <c r="E90" s="15">
        <v>150</v>
      </c>
      <c r="F90" s="15">
        <v>5.3</v>
      </c>
      <c r="G90" s="24">
        <v>795</v>
      </c>
    </row>
    <row r="91" spans="1:7" ht="25.5" x14ac:dyDescent="0.2">
      <c r="B91" s="16">
        <v>77</v>
      </c>
      <c r="C91" s="22" t="s">
        <v>142</v>
      </c>
      <c r="D91" s="45" t="s">
        <v>144</v>
      </c>
      <c r="E91" s="15">
        <v>1300</v>
      </c>
      <c r="F91" s="15">
        <v>10</v>
      </c>
      <c r="G91" s="24">
        <v>13000</v>
      </c>
    </row>
    <row r="92" spans="1:7" x14ac:dyDescent="0.2">
      <c r="B92" s="16">
        <v>78</v>
      </c>
      <c r="C92" s="22" t="s">
        <v>142</v>
      </c>
      <c r="D92" s="22" t="s">
        <v>145</v>
      </c>
      <c r="E92" s="15">
        <v>414</v>
      </c>
      <c r="F92" s="15">
        <v>5.2</v>
      </c>
      <c r="G92" s="24">
        <v>2152.8000000000002</v>
      </c>
    </row>
    <row r="93" spans="1:7" x14ac:dyDescent="0.2">
      <c r="B93" s="16">
        <v>79</v>
      </c>
      <c r="C93" s="22" t="s">
        <v>146</v>
      </c>
      <c r="D93" s="22" t="s">
        <v>147</v>
      </c>
      <c r="E93" s="15">
        <v>750</v>
      </c>
      <c r="F93" s="15">
        <v>6.7</v>
      </c>
      <c r="G93" s="24">
        <v>5025</v>
      </c>
    </row>
    <row r="94" spans="1:7" ht="25.5" x14ac:dyDescent="0.2">
      <c r="B94" s="16">
        <v>80</v>
      </c>
      <c r="C94" s="22" t="s">
        <v>224</v>
      </c>
      <c r="D94" s="22" t="s">
        <v>225</v>
      </c>
      <c r="E94" s="15">
        <v>705</v>
      </c>
      <c r="F94" s="15">
        <v>6</v>
      </c>
      <c r="G94" s="24">
        <v>4230</v>
      </c>
    </row>
    <row r="95" spans="1:7" ht="25.5" x14ac:dyDescent="0.2">
      <c r="B95" s="16">
        <v>81</v>
      </c>
      <c r="C95" s="22" t="s">
        <v>221</v>
      </c>
      <c r="D95" s="22" t="s">
        <v>222</v>
      </c>
      <c r="E95" s="15">
        <v>900</v>
      </c>
      <c r="F95" s="15">
        <v>6</v>
      </c>
      <c r="G95" s="24">
        <v>5400</v>
      </c>
    </row>
    <row r="96" spans="1:7" x14ac:dyDescent="0.2">
      <c r="B96" s="16">
        <v>82</v>
      </c>
      <c r="C96" s="22" t="s">
        <v>148</v>
      </c>
      <c r="D96" s="22" t="s">
        <v>223</v>
      </c>
      <c r="E96" s="15">
        <v>276</v>
      </c>
      <c r="F96" s="15">
        <v>6.7</v>
      </c>
      <c r="G96" s="24">
        <v>1849.2</v>
      </c>
    </row>
    <row r="97" spans="1:7" ht="25.5" x14ac:dyDescent="0.2">
      <c r="B97" s="16">
        <v>83</v>
      </c>
      <c r="C97" s="22" t="s">
        <v>156</v>
      </c>
      <c r="D97" s="22" t="s">
        <v>183</v>
      </c>
      <c r="E97" s="15">
        <v>380</v>
      </c>
      <c r="F97" s="15">
        <v>11</v>
      </c>
      <c r="G97" s="24">
        <v>4180</v>
      </c>
    </row>
    <row r="98" spans="1:7" x14ac:dyDescent="0.2">
      <c r="A98" s="5"/>
      <c r="B98" s="16">
        <v>84</v>
      </c>
      <c r="C98" s="22" t="s">
        <v>217</v>
      </c>
      <c r="D98" s="10" t="s">
        <v>289</v>
      </c>
      <c r="E98" s="15">
        <v>1500</v>
      </c>
      <c r="F98" s="15">
        <v>5.5</v>
      </c>
      <c r="G98" s="24">
        <v>8250</v>
      </c>
    </row>
    <row r="99" spans="1:7" ht="25.5" x14ac:dyDescent="0.2">
      <c r="A99" s="5"/>
      <c r="B99" s="16">
        <v>85</v>
      </c>
      <c r="C99" s="10" t="s">
        <v>215</v>
      </c>
      <c r="D99" s="10" t="s">
        <v>288</v>
      </c>
      <c r="E99" s="19">
        <v>3350</v>
      </c>
      <c r="F99" s="19">
        <v>5</v>
      </c>
      <c r="G99" s="25">
        <v>16750</v>
      </c>
    </row>
    <row r="100" spans="1:7" x14ac:dyDescent="0.2">
      <c r="A100" s="5"/>
      <c r="B100" s="16">
        <v>86</v>
      </c>
      <c r="C100" s="15" t="s">
        <v>295</v>
      </c>
      <c r="D100" s="15" t="s">
        <v>296</v>
      </c>
      <c r="E100" s="15">
        <v>2375</v>
      </c>
      <c r="F100" s="15">
        <v>5</v>
      </c>
      <c r="G100" s="15">
        <f>E100*F100</f>
        <v>11875</v>
      </c>
    </row>
    <row r="101" spans="1:7" x14ac:dyDescent="0.2">
      <c r="A101" s="5"/>
      <c r="B101" s="16">
        <v>87</v>
      </c>
      <c r="C101" s="22" t="s">
        <v>207</v>
      </c>
      <c r="D101" s="22" t="s">
        <v>204</v>
      </c>
      <c r="E101" s="15">
        <v>2585</v>
      </c>
      <c r="F101" s="15">
        <v>5</v>
      </c>
      <c r="G101" s="24">
        <v>12925</v>
      </c>
    </row>
    <row r="102" spans="1:7" x14ac:dyDescent="0.2">
      <c r="A102" s="5"/>
      <c r="B102" s="16">
        <v>88</v>
      </c>
      <c r="C102" s="22" t="s">
        <v>251</v>
      </c>
      <c r="D102" s="22" t="s">
        <v>254</v>
      </c>
      <c r="E102" s="15">
        <v>920</v>
      </c>
      <c r="F102" s="15">
        <v>5</v>
      </c>
      <c r="G102" s="24">
        <v>4600</v>
      </c>
    </row>
    <row r="103" spans="1:7" x14ac:dyDescent="0.2">
      <c r="B103" s="16">
        <v>89</v>
      </c>
      <c r="C103" s="22" t="s">
        <v>255</v>
      </c>
      <c r="D103" s="22"/>
      <c r="E103" s="15">
        <v>920</v>
      </c>
      <c r="F103" s="15">
        <v>5</v>
      </c>
      <c r="G103" s="24">
        <v>4600</v>
      </c>
    </row>
    <row r="104" spans="1:7" x14ac:dyDescent="0.2">
      <c r="B104" s="16">
        <v>90</v>
      </c>
      <c r="C104" s="22" t="s">
        <v>256</v>
      </c>
      <c r="D104" s="22"/>
      <c r="E104" s="15">
        <v>590</v>
      </c>
      <c r="F104" s="15">
        <v>5</v>
      </c>
      <c r="G104" s="24">
        <v>2950</v>
      </c>
    </row>
    <row r="105" spans="1:7" x14ac:dyDescent="0.2">
      <c r="B105" s="16">
        <v>91</v>
      </c>
      <c r="C105" s="22" t="s">
        <v>299</v>
      </c>
      <c r="D105" s="22"/>
      <c r="E105" s="15">
        <v>804</v>
      </c>
      <c r="F105" s="15">
        <v>5</v>
      </c>
      <c r="G105" s="24">
        <f>E105*F105</f>
        <v>4020</v>
      </c>
    </row>
    <row r="106" spans="1:7" x14ac:dyDescent="0.2">
      <c r="B106" s="16">
        <v>92</v>
      </c>
      <c r="C106" s="22" t="s">
        <v>317</v>
      </c>
      <c r="D106" s="22"/>
      <c r="E106" s="15">
        <v>1100</v>
      </c>
      <c r="F106" s="15">
        <v>6</v>
      </c>
      <c r="G106" s="24">
        <v>6600</v>
      </c>
    </row>
    <row r="107" spans="1:7" x14ac:dyDescent="0.2">
      <c r="B107" s="16">
        <v>93</v>
      </c>
      <c r="C107" s="22" t="s">
        <v>84</v>
      </c>
      <c r="D107" s="22" t="s">
        <v>286</v>
      </c>
      <c r="E107" s="15">
        <v>2863</v>
      </c>
      <c r="F107" s="15">
        <v>5</v>
      </c>
      <c r="G107" s="24">
        <v>14315</v>
      </c>
    </row>
    <row r="108" spans="1:7" x14ac:dyDescent="0.2">
      <c r="B108" s="16">
        <v>94</v>
      </c>
      <c r="C108" s="22" t="s">
        <v>85</v>
      </c>
      <c r="D108" s="22" t="s">
        <v>4</v>
      </c>
      <c r="E108" s="15">
        <v>2100</v>
      </c>
      <c r="F108" s="15">
        <v>7.5</v>
      </c>
      <c r="G108" s="24">
        <v>15750</v>
      </c>
    </row>
    <row r="109" spans="1:7" ht="25.5" x14ac:dyDescent="0.2">
      <c r="B109" s="16">
        <v>95</v>
      </c>
      <c r="C109" s="22" t="s">
        <v>214</v>
      </c>
      <c r="D109" s="22" t="s">
        <v>216</v>
      </c>
      <c r="E109" s="15">
        <v>1100</v>
      </c>
      <c r="F109" s="15">
        <v>6</v>
      </c>
      <c r="G109" s="24">
        <v>6600</v>
      </c>
    </row>
    <row r="110" spans="1:7" x14ac:dyDescent="0.2">
      <c r="B110" s="16">
        <v>96</v>
      </c>
      <c r="C110" s="22" t="s">
        <v>86</v>
      </c>
      <c r="D110" s="22" t="s">
        <v>205</v>
      </c>
      <c r="E110" s="15">
        <v>2520</v>
      </c>
      <c r="F110" s="15">
        <v>6</v>
      </c>
      <c r="G110" s="24">
        <v>15120</v>
      </c>
    </row>
    <row r="111" spans="1:7" x14ac:dyDescent="0.2">
      <c r="B111" s="16">
        <v>97</v>
      </c>
      <c r="C111" s="22" t="s">
        <v>181</v>
      </c>
      <c r="D111" s="22" t="s">
        <v>206</v>
      </c>
      <c r="E111" s="15">
        <v>1050</v>
      </c>
      <c r="F111" s="15">
        <v>5</v>
      </c>
      <c r="G111" s="24">
        <v>5250</v>
      </c>
    </row>
    <row r="112" spans="1:7" x14ac:dyDescent="0.2">
      <c r="B112" s="16">
        <v>98</v>
      </c>
      <c r="C112" s="22" t="s">
        <v>300</v>
      </c>
      <c r="D112" s="22" t="s">
        <v>301</v>
      </c>
      <c r="E112" s="15">
        <v>467</v>
      </c>
      <c r="F112" s="15">
        <v>5</v>
      </c>
      <c r="G112" s="24">
        <f>E112*F112</f>
        <v>2335</v>
      </c>
    </row>
    <row r="113" spans="1:8" x14ac:dyDescent="0.2">
      <c r="B113" s="16">
        <v>99</v>
      </c>
      <c r="C113" s="22" t="s">
        <v>87</v>
      </c>
      <c r="D113" s="22" t="s">
        <v>88</v>
      </c>
      <c r="E113" s="15">
        <v>300</v>
      </c>
      <c r="F113" s="15">
        <v>5</v>
      </c>
      <c r="G113" s="24">
        <v>1500</v>
      </c>
    </row>
    <row r="114" spans="1:8" x14ac:dyDescent="0.2">
      <c r="A114" s="11"/>
      <c r="B114" s="26">
        <v>100</v>
      </c>
      <c r="C114" s="22" t="s">
        <v>182</v>
      </c>
      <c r="D114" s="22" t="s">
        <v>209</v>
      </c>
      <c r="E114" s="15">
        <v>720</v>
      </c>
      <c r="F114" s="15">
        <v>5</v>
      </c>
      <c r="G114" s="24">
        <v>3600</v>
      </c>
    </row>
    <row r="115" spans="1:8" x14ac:dyDescent="0.2">
      <c r="B115" s="26">
        <v>101</v>
      </c>
      <c r="C115" s="22" t="s">
        <v>89</v>
      </c>
      <c r="D115" s="22" t="s">
        <v>90</v>
      </c>
      <c r="E115" s="15">
        <v>1600</v>
      </c>
      <c r="F115" s="15">
        <v>7.5</v>
      </c>
      <c r="G115" s="24">
        <v>12000</v>
      </c>
    </row>
    <row r="116" spans="1:8" ht="25.5" x14ac:dyDescent="0.2">
      <c r="B116" s="16">
        <v>102</v>
      </c>
      <c r="C116" s="22" t="s">
        <v>252</v>
      </c>
      <c r="D116" s="22" t="s">
        <v>8</v>
      </c>
      <c r="E116" s="15">
        <v>1056</v>
      </c>
      <c r="F116" s="15">
        <v>5</v>
      </c>
      <c r="G116" s="24">
        <v>5280</v>
      </c>
    </row>
    <row r="117" spans="1:8" ht="25.5" x14ac:dyDescent="0.2">
      <c r="B117" s="16">
        <v>103</v>
      </c>
      <c r="C117" s="22" t="s">
        <v>67</v>
      </c>
      <c r="D117" s="22" t="s">
        <v>314</v>
      </c>
      <c r="E117" s="15">
        <v>3913</v>
      </c>
      <c r="F117" s="15">
        <v>6</v>
      </c>
      <c r="G117" s="24">
        <f>SUM(E117*F117)</f>
        <v>23478</v>
      </c>
    </row>
    <row r="118" spans="1:8" ht="25.5" x14ac:dyDescent="0.2">
      <c r="B118" s="16">
        <v>104</v>
      </c>
      <c r="C118" s="22" t="s">
        <v>219</v>
      </c>
      <c r="D118" s="22" t="s">
        <v>9</v>
      </c>
      <c r="E118" s="15">
        <v>1045</v>
      </c>
      <c r="F118" s="15">
        <v>5</v>
      </c>
      <c r="G118" s="24">
        <v>5225</v>
      </c>
    </row>
    <row r="119" spans="1:8" x14ac:dyDescent="0.2">
      <c r="B119" s="16">
        <v>105</v>
      </c>
      <c r="C119" s="22" t="s">
        <v>231</v>
      </c>
      <c r="D119" s="22"/>
      <c r="E119" s="15">
        <v>900</v>
      </c>
      <c r="F119" s="15">
        <v>5</v>
      </c>
      <c r="G119" s="24">
        <v>4500</v>
      </c>
    </row>
    <row r="120" spans="1:8" x14ac:dyDescent="0.2">
      <c r="B120" s="16">
        <v>106</v>
      </c>
      <c r="C120" s="22" t="s">
        <v>73</v>
      </c>
      <c r="D120" s="22"/>
      <c r="E120" s="15">
        <v>606</v>
      </c>
      <c r="F120" s="15">
        <v>10.5</v>
      </c>
      <c r="G120" s="24">
        <v>6363</v>
      </c>
    </row>
    <row r="121" spans="1:8" x14ac:dyDescent="0.2">
      <c r="B121" s="16">
        <v>107</v>
      </c>
      <c r="C121" s="22" t="s">
        <v>98</v>
      </c>
      <c r="D121" s="22" t="s">
        <v>261</v>
      </c>
      <c r="E121" s="15">
        <v>3730</v>
      </c>
      <c r="F121" s="15">
        <v>5</v>
      </c>
      <c r="G121" s="24">
        <v>18650</v>
      </c>
    </row>
    <row r="122" spans="1:8" ht="13.5" customHeight="1" x14ac:dyDescent="0.2">
      <c r="B122" s="16">
        <v>108</v>
      </c>
      <c r="C122" s="22" t="s">
        <v>93</v>
      </c>
      <c r="D122" s="22" t="s">
        <v>94</v>
      </c>
      <c r="E122" s="15">
        <v>600</v>
      </c>
      <c r="F122" s="15">
        <v>7</v>
      </c>
      <c r="G122" s="24">
        <v>4200</v>
      </c>
      <c r="H122" s="1"/>
    </row>
    <row r="123" spans="1:8" ht="13.5" customHeight="1" x14ac:dyDescent="0.2">
      <c r="B123" s="16">
        <v>109</v>
      </c>
      <c r="C123" s="22" t="s">
        <v>260</v>
      </c>
      <c r="D123" s="22" t="s">
        <v>315</v>
      </c>
      <c r="E123" s="15">
        <v>4652</v>
      </c>
      <c r="F123" s="15">
        <v>5</v>
      </c>
      <c r="G123" s="24">
        <f>SUM(E123*F123)</f>
        <v>23260</v>
      </c>
    </row>
    <row r="124" spans="1:8" ht="12.75" customHeight="1" x14ac:dyDescent="0.2">
      <c r="B124" s="22"/>
      <c r="C124" s="53" t="s">
        <v>141</v>
      </c>
      <c r="D124" s="19">
        <f>SUM(E87:E123)</f>
        <v>54544</v>
      </c>
      <c r="E124" s="42"/>
      <c r="F124" s="25">
        <f>SUM(G87:G123)</f>
        <v>322015.5</v>
      </c>
    </row>
    <row r="125" spans="1:8" ht="12.75" customHeight="1" x14ac:dyDescent="0.2">
      <c r="C125" s="34"/>
      <c r="D125" s="52" t="s">
        <v>179</v>
      </c>
      <c r="E125" s="19">
        <f>SUM(E84+D124)</f>
        <v>106464</v>
      </c>
      <c r="F125" s="50"/>
      <c r="G125" s="25">
        <f>SUM(G84+F124)</f>
        <v>642428.73</v>
      </c>
    </row>
    <row r="126" spans="1:8" x14ac:dyDescent="0.2">
      <c r="B126" s="33"/>
      <c r="C126" s="34"/>
      <c r="D126" s="52"/>
      <c r="E126" s="43"/>
      <c r="F126" s="50"/>
      <c r="G126" s="54"/>
    </row>
    <row r="127" spans="1:8" x14ac:dyDescent="0.2">
      <c r="B127" s="33"/>
      <c r="C127" s="34"/>
      <c r="D127" s="52"/>
      <c r="E127" s="43"/>
      <c r="F127" s="50"/>
      <c r="G127" s="54"/>
    </row>
    <row r="128" spans="1:8" x14ac:dyDescent="0.2">
      <c r="B128" s="33"/>
      <c r="C128" s="34"/>
      <c r="D128" s="52"/>
      <c r="E128" s="43"/>
      <c r="F128" s="50"/>
      <c r="G128" s="54"/>
    </row>
    <row r="129" spans="2:7" ht="12.75" customHeight="1" x14ac:dyDescent="0.2">
      <c r="B129" s="33"/>
      <c r="C129" s="34"/>
      <c r="D129" s="52"/>
      <c r="E129" s="43"/>
      <c r="F129" s="50"/>
      <c r="G129" s="54"/>
    </row>
    <row r="130" spans="2:7" x14ac:dyDescent="0.2">
      <c r="B130" s="33"/>
      <c r="C130" s="34"/>
      <c r="D130" s="52"/>
      <c r="E130" s="43"/>
      <c r="F130" s="50"/>
      <c r="G130" s="54"/>
    </row>
    <row r="131" spans="2:7" x14ac:dyDescent="0.2">
      <c r="B131" s="33"/>
      <c r="C131" s="34"/>
      <c r="D131" s="52"/>
      <c r="E131" s="43"/>
      <c r="F131" s="50"/>
      <c r="G131" s="54"/>
    </row>
    <row r="132" spans="2:7" x14ac:dyDescent="0.2">
      <c r="B132" s="33"/>
      <c r="C132" s="34"/>
      <c r="D132" s="52"/>
      <c r="E132" s="43"/>
      <c r="F132" s="50"/>
      <c r="G132" s="54"/>
    </row>
    <row r="133" spans="2:7" x14ac:dyDescent="0.2">
      <c r="B133" s="33"/>
      <c r="C133" s="34"/>
      <c r="D133" s="52"/>
      <c r="E133" s="43"/>
      <c r="F133" s="50"/>
      <c r="G133" s="54"/>
    </row>
    <row r="134" spans="2:7" x14ac:dyDescent="0.2">
      <c r="B134" s="33"/>
      <c r="C134" s="34"/>
      <c r="D134" s="52"/>
      <c r="E134" s="43"/>
      <c r="F134" s="50"/>
      <c r="G134" s="54"/>
    </row>
    <row r="135" spans="2:7" x14ac:dyDescent="0.2">
      <c r="B135" s="33"/>
      <c r="C135" s="34"/>
      <c r="D135" s="52"/>
      <c r="E135" s="43"/>
      <c r="F135" s="50"/>
      <c r="G135" s="54"/>
    </row>
    <row r="136" spans="2:7" x14ac:dyDescent="0.2">
      <c r="B136" s="33"/>
      <c r="C136" s="34"/>
      <c r="D136" s="52"/>
      <c r="E136" s="43"/>
      <c r="F136" s="50"/>
      <c r="G136" s="54"/>
    </row>
    <row r="137" spans="2:7" x14ac:dyDescent="0.2">
      <c r="B137" s="33"/>
      <c r="C137" s="34"/>
      <c r="D137" s="52"/>
      <c r="E137" s="43"/>
      <c r="F137" s="50"/>
      <c r="G137" s="54"/>
    </row>
    <row r="138" spans="2:7" x14ac:dyDescent="0.2">
      <c r="B138" s="33"/>
      <c r="C138" s="34"/>
      <c r="D138" s="52"/>
      <c r="E138" s="43"/>
      <c r="F138" s="50"/>
      <c r="G138" s="54"/>
    </row>
    <row r="139" spans="2:7" x14ac:dyDescent="0.2">
      <c r="B139" s="33"/>
      <c r="C139" s="34"/>
      <c r="D139" s="52"/>
      <c r="E139" s="43"/>
      <c r="F139" s="50"/>
      <c r="G139" s="54"/>
    </row>
    <row r="140" spans="2:7" x14ac:dyDescent="0.2">
      <c r="B140" s="33"/>
      <c r="C140" s="34"/>
      <c r="D140" s="52"/>
      <c r="E140" s="43"/>
      <c r="F140" s="50"/>
      <c r="G140" s="54"/>
    </row>
    <row r="141" spans="2:7" x14ac:dyDescent="0.2">
      <c r="B141" s="33"/>
      <c r="C141" s="34"/>
      <c r="D141" s="52"/>
      <c r="E141" s="43"/>
      <c r="F141" s="50"/>
      <c r="G141" s="54"/>
    </row>
    <row r="142" spans="2:7" x14ac:dyDescent="0.2">
      <c r="B142" s="33"/>
      <c r="C142" s="34"/>
      <c r="D142" s="52"/>
      <c r="E142" s="43"/>
      <c r="F142" s="50"/>
      <c r="G142" s="54"/>
    </row>
    <row r="143" spans="2:7" x14ac:dyDescent="0.2">
      <c r="B143" s="33"/>
      <c r="C143" s="34"/>
      <c r="D143" s="52"/>
      <c r="E143" s="43"/>
      <c r="F143" s="50"/>
      <c r="G143" s="54"/>
    </row>
    <row r="144" spans="2:7" x14ac:dyDescent="0.2">
      <c r="B144" s="33"/>
      <c r="C144" s="34"/>
      <c r="D144" s="52"/>
      <c r="E144" s="43"/>
      <c r="F144" s="50"/>
      <c r="G144" s="54"/>
    </row>
    <row r="145" spans="1:7" x14ac:dyDescent="0.2">
      <c r="B145" s="33"/>
      <c r="C145" s="34"/>
      <c r="D145" s="52"/>
      <c r="E145" s="43"/>
      <c r="F145" s="50"/>
      <c r="G145" s="54"/>
    </row>
    <row r="146" spans="1:7" x14ac:dyDescent="0.2">
      <c r="B146" s="33"/>
      <c r="C146" s="34"/>
      <c r="D146" s="52"/>
      <c r="E146" s="43"/>
      <c r="F146" s="50"/>
      <c r="G146" s="54"/>
    </row>
    <row r="147" spans="1:7" x14ac:dyDescent="0.2">
      <c r="B147" s="33"/>
      <c r="C147" s="34"/>
      <c r="D147" s="52"/>
      <c r="E147" s="43"/>
      <c r="F147" s="50"/>
      <c r="G147" s="54"/>
    </row>
    <row r="148" spans="1:7" x14ac:dyDescent="0.2">
      <c r="B148" s="33"/>
      <c r="C148" s="34"/>
      <c r="D148" s="52"/>
      <c r="E148" s="43"/>
      <c r="F148" s="50"/>
      <c r="G148" s="54"/>
    </row>
    <row r="149" spans="1:7" ht="12.75" customHeight="1" x14ac:dyDescent="0.2">
      <c r="A149" s="75" t="s">
        <v>319</v>
      </c>
      <c r="B149" s="75"/>
      <c r="C149" s="75"/>
      <c r="D149" s="75"/>
      <c r="E149" s="75"/>
      <c r="F149" s="75"/>
      <c r="G149" s="76"/>
    </row>
    <row r="150" spans="1:7" x14ac:dyDescent="0.2">
      <c r="A150" s="77" t="s">
        <v>320</v>
      </c>
      <c r="B150" s="77"/>
      <c r="C150" s="77"/>
      <c r="D150" s="77"/>
      <c r="E150" s="77"/>
      <c r="F150" s="77"/>
      <c r="G150" s="78"/>
    </row>
    <row r="151" spans="1:7" ht="15.75" x14ac:dyDescent="0.25">
      <c r="B151" s="44"/>
      <c r="C151" s="20"/>
      <c r="D151" s="63" t="s">
        <v>292</v>
      </c>
      <c r="E151" s="21"/>
      <c r="F151" s="21"/>
      <c r="G151" s="21"/>
    </row>
    <row r="152" spans="1:7" ht="15" x14ac:dyDescent="0.2">
      <c r="B152" s="44"/>
      <c r="C152" s="35"/>
      <c r="D152" s="62" t="s">
        <v>322</v>
      </c>
      <c r="E152" s="42"/>
      <c r="F152" s="42"/>
      <c r="G152" s="42"/>
    </row>
    <row r="153" spans="1:7" x14ac:dyDescent="0.2">
      <c r="B153" s="26" t="s">
        <v>178</v>
      </c>
      <c r="C153" s="56" t="s">
        <v>0</v>
      </c>
      <c r="D153" s="56" t="s">
        <v>1</v>
      </c>
      <c r="E153" s="26" t="s">
        <v>2</v>
      </c>
      <c r="F153" s="26" t="s">
        <v>285</v>
      </c>
      <c r="G153" s="26" t="s">
        <v>3</v>
      </c>
    </row>
    <row r="154" spans="1:7" x14ac:dyDescent="0.2">
      <c r="B154" s="33"/>
      <c r="C154" s="51"/>
      <c r="D154" s="51"/>
      <c r="E154" s="43"/>
      <c r="F154" s="43"/>
      <c r="G154" s="43"/>
    </row>
    <row r="155" spans="1:7" x14ac:dyDescent="0.2">
      <c r="B155" s="33"/>
      <c r="C155" s="51"/>
      <c r="D155" s="51" t="s">
        <v>99</v>
      </c>
      <c r="E155" s="43"/>
      <c r="F155" s="43"/>
      <c r="G155" s="43"/>
    </row>
    <row r="156" spans="1:7" x14ac:dyDescent="0.2">
      <c r="B156" s="16">
        <v>1</v>
      </c>
      <c r="C156" s="22" t="s">
        <v>100</v>
      </c>
      <c r="D156" s="22"/>
      <c r="E156" s="15">
        <v>1585</v>
      </c>
      <c r="F156" s="15">
        <v>11.3</v>
      </c>
      <c r="G156" s="24">
        <v>17910.5</v>
      </c>
    </row>
    <row r="157" spans="1:7" x14ac:dyDescent="0.2">
      <c r="B157" s="28">
        <v>2</v>
      </c>
      <c r="C157" s="22" t="s">
        <v>102</v>
      </c>
      <c r="D157" s="22" t="s">
        <v>101</v>
      </c>
      <c r="E157" s="15">
        <v>995</v>
      </c>
      <c r="F157" s="15">
        <v>7.9</v>
      </c>
      <c r="G157" s="24">
        <v>7860.5</v>
      </c>
    </row>
    <row r="158" spans="1:7" x14ac:dyDescent="0.2">
      <c r="B158" s="16">
        <v>3</v>
      </c>
      <c r="C158" s="22" t="s">
        <v>263</v>
      </c>
      <c r="D158" s="22" t="s">
        <v>264</v>
      </c>
      <c r="E158" s="15">
        <v>465</v>
      </c>
      <c r="F158" s="15">
        <v>6</v>
      </c>
      <c r="G158" s="24">
        <v>2790</v>
      </c>
    </row>
    <row r="159" spans="1:7" x14ac:dyDescent="0.2">
      <c r="B159" s="28">
        <v>4</v>
      </c>
      <c r="C159" s="22" t="s">
        <v>11</v>
      </c>
      <c r="D159" s="22"/>
      <c r="E159" s="15">
        <v>1264</v>
      </c>
      <c r="F159" s="15">
        <v>5</v>
      </c>
      <c r="G159" s="15">
        <v>6320</v>
      </c>
    </row>
    <row r="160" spans="1:7" x14ac:dyDescent="0.2">
      <c r="B160" s="16">
        <v>5</v>
      </c>
      <c r="C160" s="22" t="s">
        <v>104</v>
      </c>
      <c r="D160" s="22"/>
      <c r="E160" s="15">
        <v>800</v>
      </c>
      <c r="F160" s="15">
        <v>6</v>
      </c>
      <c r="G160" s="24">
        <v>4800</v>
      </c>
    </row>
    <row r="161" spans="1:7" x14ac:dyDescent="0.2">
      <c r="B161" s="28">
        <v>6</v>
      </c>
      <c r="C161" s="22" t="s">
        <v>105</v>
      </c>
      <c r="D161" s="22" t="s">
        <v>103</v>
      </c>
      <c r="E161" s="15">
        <v>572</v>
      </c>
      <c r="F161" s="15">
        <v>5.5</v>
      </c>
      <c r="G161" s="24">
        <v>3146</v>
      </c>
    </row>
    <row r="162" spans="1:7" x14ac:dyDescent="0.2">
      <c r="B162" s="16">
        <v>7</v>
      </c>
      <c r="C162" s="22" t="s">
        <v>10</v>
      </c>
      <c r="D162" s="22" t="s">
        <v>13</v>
      </c>
      <c r="E162" s="27">
        <v>3220</v>
      </c>
      <c r="F162" s="15">
        <v>4</v>
      </c>
      <c r="G162" s="24">
        <v>12880</v>
      </c>
    </row>
    <row r="163" spans="1:7" x14ac:dyDescent="0.2">
      <c r="B163" s="28">
        <v>8</v>
      </c>
      <c r="C163" s="22" t="s">
        <v>304</v>
      </c>
      <c r="D163" s="22" t="s">
        <v>305</v>
      </c>
      <c r="E163" s="27">
        <v>220</v>
      </c>
      <c r="F163" s="15">
        <v>5.5</v>
      </c>
      <c r="G163" s="24">
        <f>E163*F163</f>
        <v>1210</v>
      </c>
    </row>
    <row r="164" spans="1:7" x14ac:dyDescent="0.2">
      <c r="B164" s="16">
        <v>9</v>
      </c>
      <c r="C164" s="22" t="s">
        <v>158</v>
      </c>
      <c r="D164" s="22" t="s">
        <v>307</v>
      </c>
      <c r="E164" s="27">
        <v>810</v>
      </c>
      <c r="F164" s="15">
        <v>11.5</v>
      </c>
      <c r="G164" s="24">
        <f>E164*F164</f>
        <v>9315</v>
      </c>
    </row>
    <row r="165" spans="1:7" x14ac:dyDescent="0.2">
      <c r="B165" s="28">
        <v>10</v>
      </c>
      <c r="C165" s="22" t="s">
        <v>274</v>
      </c>
      <c r="D165" s="22"/>
      <c r="E165" s="27">
        <v>990</v>
      </c>
      <c r="F165" s="15">
        <v>3.3</v>
      </c>
      <c r="G165" s="24">
        <v>3267</v>
      </c>
    </row>
    <row r="166" spans="1:7" x14ac:dyDescent="0.2">
      <c r="B166" s="16">
        <v>11</v>
      </c>
      <c r="C166" s="22" t="s">
        <v>16</v>
      </c>
      <c r="D166" s="22"/>
      <c r="E166" s="15">
        <v>850</v>
      </c>
      <c r="F166" s="15">
        <v>7</v>
      </c>
      <c r="G166" s="24">
        <v>5950</v>
      </c>
    </row>
    <row r="167" spans="1:7" x14ac:dyDescent="0.2">
      <c r="B167" s="28">
        <v>12</v>
      </c>
      <c r="C167" s="22" t="s">
        <v>17</v>
      </c>
      <c r="D167" s="22"/>
      <c r="E167" s="15">
        <v>750</v>
      </c>
      <c r="F167" s="15">
        <v>7.25</v>
      </c>
      <c r="G167" s="24">
        <v>5437.5</v>
      </c>
    </row>
    <row r="168" spans="1:7" x14ac:dyDescent="0.2">
      <c r="B168" s="16">
        <v>13</v>
      </c>
      <c r="C168" s="22" t="s">
        <v>20</v>
      </c>
      <c r="D168" s="22" t="s">
        <v>239</v>
      </c>
      <c r="E168" s="15">
        <v>2800</v>
      </c>
      <c r="F168" s="15">
        <v>6</v>
      </c>
      <c r="G168" s="24">
        <v>16800</v>
      </c>
    </row>
    <row r="169" spans="1:7" x14ac:dyDescent="0.2">
      <c r="B169" s="28">
        <v>14</v>
      </c>
      <c r="C169" s="22" t="s">
        <v>211</v>
      </c>
      <c r="D169" s="22" t="s">
        <v>193</v>
      </c>
      <c r="E169" s="27">
        <v>480</v>
      </c>
      <c r="F169" s="15">
        <v>7</v>
      </c>
      <c r="G169" s="24">
        <v>3360</v>
      </c>
    </row>
    <row r="170" spans="1:7" x14ac:dyDescent="0.2">
      <c r="B170" s="16">
        <v>15</v>
      </c>
      <c r="C170" s="22" t="s">
        <v>230</v>
      </c>
      <c r="D170" s="22"/>
      <c r="E170" s="27">
        <v>380</v>
      </c>
      <c r="F170" s="15">
        <v>7</v>
      </c>
      <c r="G170" s="24">
        <v>2660</v>
      </c>
    </row>
    <row r="171" spans="1:7" x14ac:dyDescent="0.2">
      <c r="B171" s="28">
        <v>16</v>
      </c>
      <c r="C171" s="22" t="s">
        <v>107</v>
      </c>
      <c r="D171" s="22"/>
      <c r="E171" s="15">
        <v>961</v>
      </c>
      <c r="F171" s="15">
        <v>10.6</v>
      </c>
      <c r="G171" s="24">
        <v>10186.6</v>
      </c>
    </row>
    <row r="172" spans="1:7" s="11" customFormat="1" ht="25.5" x14ac:dyDescent="0.2">
      <c r="A172"/>
      <c r="B172" s="16">
        <v>17</v>
      </c>
      <c r="C172" s="22" t="s">
        <v>106</v>
      </c>
      <c r="D172" s="22" t="s">
        <v>210</v>
      </c>
      <c r="E172" s="15">
        <v>710</v>
      </c>
      <c r="F172" s="15">
        <v>14</v>
      </c>
      <c r="G172" s="24">
        <v>9940</v>
      </c>
    </row>
    <row r="173" spans="1:7" x14ac:dyDescent="0.2">
      <c r="B173" s="28">
        <v>18</v>
      </c>
      <c r="C173" s="22" t="s">
        <v>110</v>
      </c>
      <c r="D173" s="22" t="s">
        <v>109</v>
      </c>
      <c r="E173" s="15">
        <v>800</v>
      </c>
      <c r="F173" s="15">
        <v>6</v>
      </c>
      <c r="G173" s="24">
        <v>4800</v>
      </c>
    </row>
    <row r="174" spans="1:7" x14ac:dyDescent="0.2">
      <c r="B174" s="16">
        <v>19</v>
      </c>
      <c r="C174" s="22" t="s">
        <v>27</v>
      </c>
      <c r="D174" s="22"/>
      <c r="E174" s="15">
        <v>500</v>
      </c>
      <c r="F174" s="15">
        <v>7.5</v>
      </c>
      <c r="G174" s="24">
        <v>3750</v>
      </c>
    </row>
    <row r="175" spans="1:7" x14ac:dyDescent="0.2">
      <c r="B175" s="28">
        <v>20</v>
      </c>
      <c r="C175" s="22" t="s">
        <v>26</v>
      </c>
      <c r="D175" s="22" t="s">
        <v>202</v>
      </c>
      <c r="E175" s="15">
        <v>300</v>
      </c>
      <c r="F175" s="15">
        <v>10.67</v>
      </c>
      <c r="G175" s="24">
        <v>3201</v>
      </c>
    </row>
    <row r="176" spans="1:7" x14ac:dyDescent="0.2">
      <c r="B176" s="16">
        <v>21</v>
      </c>
      <c r="C176" s="22" t="s">
        <v>108</v>
      </c>
      <c r="D176" s="22"/>
      <c r="E176" s="15">
        <v>802</v>
      </c>
      <c r="F176" s="15">
        <v>8.77</v>
      </c>
      <c r="G176" s="24">
        <v>7033.54</v>
      </c>
    </row>
    <row r="177" spans="1:7" x14ac:dyDescent="0.2">
      <c r="B177" s="28">
        <v>22</v>
      </c>
      <c r="C177" s="22" t="s">
        <v>160</v>
      </c>
      <c r="D177" s="22" t="s">
        <v>159</v>
      </c>
      <c r="E177" s="27">
        <v>397</v>
      </c>
      <c r="F177" s="15">
        <v>7.37</v>
      </c>
      <c r="G177" s="24">
        <v>2925.89</v>
      </c>
    </row>
    <row r="178" spans="1:7" x14ac:dyDescent="0.2">
      <c r="B178" s="16">
        <v>23</v>
      </c>
      <c r="C178" s="22" t="s">
        <v>212</v>
      </c>
      <c r="D178" s="22" t="s">
        <v>213</v>
      </c>
      <c r="E178" s="15">
        <v>380</v>
      </c>
      <c r="F178" s="15">
        <v>5</v>
      </c>
      <c r="G178" s="24">
        <v>1900</v>
      </c>
    </row>
    <row r="179" spans="1:7" x14ac:dyDescent="0.2">
      <c r="B179" s="28">
        <v>24</v>
      </c>
      <c r="C179" s="22" t="s">
        <v>112</v>
      </c>
      <c r="D179" s="22"/>
      <c r="E179" s="15">
        <v>527</v>
      </c>
      <c r="F179" s="15">
        <v>9.26</v>
      </c>
      <c r="G179" s="24">
        <v>4880.0199999999995</v>
      </c>
    </row>
    <row r="180" spans="1:7" s="5" customFormat="1" ht="25.5" x14ac:dyDescent="0.2">
      <c r="A180"/>
      <c r="B180" s="16">
        <v>25</v>
      </c>
      <c r="C180" s="22" t="s">
        <v>29</v>
      </c>
      <c r="D180" s="22" t="s">
        <v>30</v>
      </c>
      <c r="E180" s="15">
        <v>270</v>
      </c>
      <c r="F180" s="15">
        <v>8.4</v>
      </c>
      <c r="G180" s="24">
        <v>2268</v>
      </c>
    </row>
    <row r="181" spans="1:7" ht="25.5" x14ac:dyDescent="0.2">
      <c r="B181" s="28">
        <v>26</v>
      </c>
      <c r="C181" s="22" t="s">
        <v>198</v>
      </c>
      <c r="D181" s="22" t="s">
        <v>111</v>
      </c>
      <c r="E181" s="15">
        <v>412</v>
      </c>
      <c r="F181" s="15">
        <v>7</v>
      </c>
      <c r="G181" s="24">
        <v>2884</v>
      </c>
    </row>
    <row r="182" spans="1:7" s="11" customFormat="1" ht="25.5" x14ac:dyDescent="0.2">
      <c r="A182"/>
      <c r="B182" s="16">
        <v>27</v>
      </c>
      <c r="C182" s="22" t="s">
        <v>199</v>
      </c>
      <c r="D182" s="22" t="s">
        <v>111</v>
      </c>
      <c r="E182" s="27">
        <v>512</v>
      </c>
      <c r="F182" s="15">
        <v>7</v>
      </c>
      <c r="G182" s="24">
        <v>3584</v>
      </c>
    </row>
    <row r="183" spans="1:7" ht="25.5" x14ac:dyDescent="0.2">
      <c r="B183" s="28">
        <v>28</v>
      </c>
      <c r="C183" s="22" t="s">
        <v>200</v>
      </c>
      <c r="D183" s="22" t="s">
        <v>201</v>
      </c>
      <c r="E183" s="27">
        <v>775</v>
      </c>
      <c r="F183" s="15">
        <v>7</v>
      </c>
      <c r="G183" s="24">
        <v>5425</v>
      </c>
    </row>
    <row r="184" spans="1:7" x14ac:dyDescent="0.2">
      <c r="B184" s="16">
        <v>29</v>
      </c>
      <c r="C184" s="22" t="s">
        <v>161</v>
      </c>
      <c r="D184" s="22"/>
      <c r="E184" s="27">
        <v>625</v>
      </c>
      <c r="F184" s="15">
        <v>8.9</v>
      </c>
      <c r="G184" s="24">
        <v>5562.5</v>
      </c>
    </row>
    <row r="185" spans="1:7" x14ac:dyDescent="0.2">
      <c r="B185" s="28">
        <v>30</v>
      </c>
      <c r="C185" s="22" t="s">
        <v>32</v>
      </c>
      <c r="D185" s="22" t="s">
        <v>287</v>
      </c>
      <c r="E185" s="27">
        <v>4730</v>
      </c>
      <c r="F185" s="15">
        <v>5</v>
      </c>
      <c r="G185" s="24">
        <v>23650</v>
      </c>
    </row>
    <row r="186" spans="1:7" x14ac:dyDescent="0.2">
      <c r="B186" s="16">
        <v>31</v>
      </c>
      <c r="C186" s="22" t="s">
        <v>113</v>
      </c>
      <c r="D186" s="22"/>
      <c r="E186" s="15">
        <v>672</v>
      </c>
      <c r="F186" s="15">
        <v>11.25</v>
      </c>
      <c r="G186" s="24">
        <v>7560</v>
      </c>
    </row>
    <row r="187" spans="1:7" x14ac:dyDescent="0.2">
      <c r="B187" s="28">
        <v>32</v>
      </c>
      <c r="C187" s="22" t="s">
        <v>114</v>
      </c>
      <c r="D187" s="22"/>
      <c r="E187" s="15">
        <v>300</v>
      </c>
      <c r="F187" s="15">
        <v>8.6</v>
      </c>
      <c r="G187" s="24">
        <v>2580</v>
      </c>
    </row>
    <row r="188" spans="1:7" x14ac:dyDescent="0.2">
      <c r="B188" s="16">
        <v>33</v>
      </c>
      <c r="C188" s="22" t="s">
        <v>115</v>
      </c>
      <c r="D188" s="22"/>
      <c r="E188" s="15">
        <v>1020</v>
      </c>
      <c r="F188" s="15">
        <v>10.5</v>
      </c>
      <c r="G188" s="24">
        <v>10710</v>
      </c>
    </row>
    <row r="189" spans="1:7" x14ac:dyDescent="0.2">
      <c r="B189" s="28">
        <v>34</v>
      </c>
      <c r="C189" s="22" t="s">
        <v>165</v>
      </c>
      <c r="D189" s="22" t="s">
        <v>164</v>
      </c>
      <c r="E189" s="27">
        <v>690</v>
      </c>
      <c r="F189" s="15">
        <v>6</v>
      </c>
      <c r="G189" s="24">
        <v>4140</v>
      </c>
    </row>
    <row r="190" spans="1:7" x14ac:dyDescent="0.2">
      <c r="B190" s="16">
        <v>35</v>
      </c>
      <c r="C190" s="22" t="s">
        <v>228</v>
      </c>
      <c r="D190" s="22" t="s">
        <v>229</v>
      </c>
      <c r="E190" s="27">
        <v>840</v>
      </c>
      <c r="F190" s="15">
        <v>8</v>
      </c>
      <c r="G190" s="24">
        <v>6720</v>
      </c>
    </row>
    <row r="191" spans="1:7" x14ac:dyDescent="0.2">
      <c r="B191" s="28">
        <v>36</v>
      </c>
      <c r="C191" s="22" t="s">
        <v>163</v>
      </c>
      <c r="D191" s="22" t="s">
        <v>162</v>
      </c>
      <c r="E191" s="27">
        <v>250</v>
      </c>
      <c r="F191" s="15">
        <v>4.76</v>
      </c>
      <c r="G191" s="24">
        <v>1190</v>
      </c>
    </row>
    <row r="192" spans="1:7" x14ac:dyDescent="0.2">
      <c r="B192" s="16">
        <v>37</v>
      </c>
      <c r="C192" s="22" t="s">
        <v>120</v>
      </c>
      <c r="D192" s="22"/>
      <c r="E192" s="15">
        <v>700</v>
      </c>
      <c r="F192" s="15">
        <v>10.51</v>
      </c>
      <c r="G192" s="24">
        <v>7357</v>
      </c>
    </row>
    <row r="193" spans="1:7" s="5" customFormat="1" x14ac:dyDescent="0.2">
      <c r="A193"/>
      <c r="B193" s="28">
        <v>38</v>
      </c>
      <c r="C193" s="22" t="s">
        <v>119</v>
      </c>
      <c r="D193" s="22"/>
      <c r="E193" s="15">
        <v>1277</v>
      </c>
      <c r="F193" s="15">
        <v>7.5</v>
      </c>
      <c r="G193" s="24">
        <v>9577.5</v>
      </c>
    </row>
    <row r="194" spans="1:7" ht="25.5" x14ac:dyDescent="0.2">
      <c r="B194" s="16">
        <v>39</v>
      </c>
      <c r="C194" s="22" t="s">
        <v>40</v>
      </c>
      <c r="D194" s="22" t="s">
        <v>316</v>
      </c>
      <c r="E194" s="15">
        <v>3950</v>
      </c>
      <c r="F194" s="15">
        <v>5.6</v>
      </c>
      <c r="G194" s="24">
        <v>22120</v>
      </c>
    </row>
    <row r="195" spans="1:7" x14ac:dyDescent="0.2">
      <c r="B195" s="28">
        <v>40</v>
      </c>
      <c r="C195" s="22" t="s">
        <v>117</v>
      </c>
      <c r="D195" s="22" t="s">
        <v>118</v>
      </c>
      <c r="E195" s="15">
        <v>600</v>
      </c>
      <c r="F195" s="15">
        <v>8.5</v>
      </c>
      <c r="G195" s="24">
        <v>5100</v>
      </c>
    </row>
    <row r="196" spans="1:7" x14ac:dyDescent="0.2">
      <c r="B196" s="16">
        <v>41</v>
      </c>
      <c r="C196" s="22" t="s">
        <v>117</v>
      </c>
      <c r="D196" s="22" t="s">
        <v>116</v>
      </c>
      <c r="E196" s="15">
        <v>780</v>
      </c>
      <c r="F196" s="15">
        <v>7.85</v>
      </c>
      <c r="G196" s="24">
        <v>6123</v>
      </c>
    </row>
    <row r="197" spans="1:7" x14ac:dyDescent="0.2">
      <c r="B197" s="28">
        <v>42</v>
      </c>
      <c r="C197" s="22" t="s">
        <v>97</v>
      </c>
      <c r="D197" s="22" t="s">
        <v>275</v>
      </c>
      <c r="E197" s="15">
        <v>297</v>
      </c>
      <c r="F197" s="15">
        <v>5.5</v>
      </c>
      <c r="G197" s="24">
        <v>1633.5</v>
      </c>
    </row>
    <row r="198" spans="1:7" x14ac:dyDescent="0.2">
      <c r="B198" s="16">
        <v>43</v>
      </c>
      <c r="C198" s="22" t="s">
        <v>124</v>
      </c>
      <c r="D198" s="22"/>
      <c r="E198" s="15">
        <v>300</v>
      </c>
      <c r="F198" s="15">
        <v>12</v>
      </c>
      <c r="G198" s="24">
        <v>3600</v>
      </c>
    </row>
    <row r="199" spans="1:7" x14ac:dyDescent="0.2">
      <c r="B199" s="28">
        <v>44</v>
      </c>
      <c r="C199" s="22" t="s">
        <v>41</v>
      </c>
      <c r="D199" s="22" t="s">
        <v>194</v>
      </c>
      <c r="E199" s="15">
        <v>1850</v>
      </c>
      <c r="F199" s="15">
        <v>13</v>
      </c>
      <c r="G199" s="24">
        <v>24050</v>
      </c>
    </row>
    <row r="200" spans="1:7" x14ac:dyDescent="0.2">
      <c r="B200" s="16">
        <v>45</v>
      </c>
      <c r="C200" s="22" t="s">
        <v>123</v>
      </c>
      <c r="D200" s="22"/>
      <c r="E200" s="15">
        <v>527</v>
      </c>
      <c r="F200" s="15">
        <v>10.28</v>
      </c>
      <c r="G200" s="24">
        <v>5417.5599999999995</v>
      </c>
    </row>
    <row r="201" spans="1:7" x14ac:dyDescent="0.2">
      <c r="B201" s="28">
        <v>46</v>
      </c>
      <c r="C201" s="22" t="s">
        <v>122</v>
      </c>
      <c r="D201" s="22"/>
      <c r="E201" s="15">
        <v>460</v>
      </c>
      <c r="F201" s="15">
        <v>6</v>
      </c>
      <c r="G201" s="24">
        <v>2760</v>
      </c>
    </row>
    <row r="202" spans="1:7" x14ac:dyDescent="0.2">
      <c r="B202" s="16">
        <v>47</v>
      </c>
      <c r="C202" s="22" t="s">
        <v>45</v>
      </c>
      <c r="D202" s="22"/>
      <c r="E202" s="15">
        <v>711</v>
      </c>
      <c r="F202" s="15">
        <v>7.59</v>
      </c>
      <c r="G202" s="24">
        <v>5396.49</v>
      </c>
    </row>
    <row r="203" spans="1:7" x14ac:dyDescent="0.2">
      <c r="B203" s="28">
        <v>48</v>
      </c>
      <c r="C203" s="22" t="s">
        <v>121</v>
      </c>
      <c r="D203" s="22"/>
      <c r="E203" s="15">
        <v>1480</v>
      </c>
      <c r="F203" s="15">
        <v>8.99</v>
      </c>
      <c r="G203" s="24">
        <v>13305.2</v>
      </c>
    </row>
    <row r="204" spans="1:7" x14ac:dyDescent="0.2">
      <c r="B204" s="16">
        <v>49</v>
      </c>
      <c r="C204" s="22" t="s">
        <v>167</v>
      </c>
      <c r="D204" s="22"/>
      <c r="E204" s="27">
        <v>494</v>
      </c>
      <c r="F204" s="15">
        <v>5.4</v>
      </c>
      <c r="G204" s="24">
        <v>2667.6000000000004</v>
      </c>
    </row>
    <row r="205" spans="1:7" x14ac:dyDescent="0.2">
      <c r="B205" s="28">
        <v>50</v>
      </c>
      <c r="C205" s="22" t="s">
        <v>48</v>
      </c>
      <c r="D205" s="22"/>
      <c r="E205" s="15">
        <v>1090</v>
      </c>
      <c r="F205" s="15">
        <v>6</v>
      </c>
      <c r="G205" s="24">
        <v>6540</v>
      </c>
    </row>
    <row r="206" spans="1:7" x14ac:dyDescent="0.2">
      <c r="B206" s="16">
        <v>51</v>
      </c>
      <c r="C206" s="22" t="s">
        <v>166</v>
      </c>
      <c r="D206" s="22"/>
      <c r="E206" s="27">
        <v>400</v>
      </c>
      <c r="F206" s="15">
        <v>6.5</v>
      </c>
      <c r="G206" s="24">
        <v>2600</v>
      </c>
    </row>
    <row r="207" spans="1:7" x14ac:dyDescent="0.2">
      <c r="B207" s="28">
        <v>52</v>
      </c>
      <c r="C207" s="22" t="s">
        <v>50</v>
      </c>
      <c r="D207" s="22"/>
      <c r="E207" s="15">
        <v>491</v>
      </c>
      <c r="F207" s="15">
        <v>7.78</v>
      </c>
      <c r="G207" s="24">
        <v>3819.98</v>
      </c>
    </row>
    <row r="208" spans="1:7" x14ac:dyDescent="0.2">
      <c r="B208" s="16">
        <v>53</v>
      </c>
      <c r="C208" s="22" t="s">
        <v>265</v>
      </c>
      <c r="D208" s="22" t="s">
        <v>266</v>
      </c>
      <c r="E208" s="15">
        <v>200</v>
      </c>
      <c r="F208" s="15">
        <v>6</v>
      </c>
      <c r="G208" s="24">
        <v>1200</v>
      </c>
    </row>
    <row r="209" spans="1:7" ht="12.75" customHeight="1" x14ac:dyDescent="0.2">
      <c r="B209" s="28">
        <v>54</v>
      </c>
      <c r="C209" s="22" t="s">
        <v>57</v>
      </c>
      <c r="D209" s="22"/>
      <c r="E209" s="15">
        <v>1200</v>
      </c>
      <c r="F209" s="15">
        <v>6</v>
      </c>
      <c r="G209" s="24">
        <v>7200</v>
      </c>
    </row>
    <row r="210" spans="1:7" x14ac:dyDescent="0.2">
      <c r="B210" s="16">
        <v>55</v>
      </c>
      <c r="C210" s="22" t="s">
        <v>58</v>
      </c>
      <c r="D210" s="22"/>
      <c r="E210" s="15">
        <v>1700</v>
      </c>
      <c r="F210" s="15">
        <v>4</v>
      </c>
      <c r="G210" s="24">
        <v>6800</v>
      </c>
    </row>
    <row r="211" spans="1:7" s="2" customFormat="1" x14ac:dyDescent="0.2">
      <c r="A211"/>
      <c r="B211" s="28">
        <v>56</v>
      </c>
      <c r="C211" s="22" t="s">
        <v>126</v>
      </c>
      <c r="D211" s="22" t="s">
        <v>125</v>
      </c>
      <c r="E211" s="15">
        <v>1251</v>
      </c>
      <c r="F211" s="15">
        <v>9.6999999999999993</v>
      </c>
      <c r="G211" s="24">
        <v>12134.699999999999</v>
      </c>
    </row>
    <row r="212" spans="1:7" ht="25.5" x14ac:dyDescent="0.2">
      <c r="B212" s="16">
        <v>57</v>
      </c>
      <c r="C212" s="22" t="s">
        <v>129</v>
      </c>
      <c r="D212" s="22" t="s">
        <v>128</v>
      </c>
      <c r="E212" s="29">
        <v>700</v>
      </c>
      <c r="F212" s="30">
        <v>7</v>
      </c>
      <c r="G212" s="24">
        <v>4900</v>
      </c>
    </row>
    <row r="213" spans="1:7" x14ac:dyDescent="0.2">
      <c r="B213" s="28">
        <v>58</v>
      </c>
      <c r="C213" s="22" t="s">
        <v>95</v>
      </c>
      <c r="D213" s="22" t="s">
        <v>127</v>
      </c>
      <c r="E213" s="15">
        <v>1394</v>
      </c>
      <c r="F213" s="15">
        <v>16.600000000000001</v>
      </c>
      <c r="G213" s="24">
        <v>23140.400000000001</v>
      </c>
    </row>
    <row r="214" spans="1:7" x14ac:dyDescent="0.2">
      <c r="A214" s="58"/>
      <c r="B214" s="16">
        <v>59</v>
      </c>
      <c r="C214" s="10" t="s">
        <v>313</v>
      </c>
      <c r="D214" s="10" t="s">
        <v>238</v>
      </c>
      <c r="E214" s="19">
        <v>568</v>
      </c>
      <c r="F214" s="19">
        <v>9.8000000000000007</v>
      </c>
      <c r="G214" s="25">
        <f>SUM(E214*F214)</f>
        <v>5566.4000000000005</v>
      </c>
    </row>
    <row r="215" spans="1:7" x14ac:dyDescent="0.2">
      <c r="A215" s="58"/>
      <c r="B215" s="28">
        <v>60</v>
      </c>
      <c r="C215" s="22" t="s">
        <v>59</v>
      </c>
      <c r="D215" s="22"/>
      <c r="E215" s="15">
        <v>260</v>
      </c>
      <c r="F215" s="15">
        <v>12</v>
      </c>
      <c r="G215" s="24">
        <v>3120</v>
      </c>
    </row>
    <row r="216" spans="1:7" x14ac:dyDescent="0.2">
      <c r="A216" s="58"/>
      <c r="B216" s="16">
        <v>61</v>
      </c>
      <c r="C216" s="22" t="s">
        <v>237</v>
      </c>
      <c r="D216" s="22" t="s">
        <v>238</v>
      </c>
      <c r="E216" s="27">
        <v>670</v>
      </c>
      <c r="F216" s="15">
        <v>5.5</v>
      </c>
      <c r="G216" s="24">
        <v>3685</v>
      </c>
    </row>
    <row r="217" spans="1:7" x14ac:dyDescent="0.2">
      <c r="A217" s="58"/>
      <c r="B217" s="28">
        <v>62</v>
      </c>
      <c r="C217" s="22" t="s">
        <v>170</v>
      </c>
      <c r="D217" s="22" t="s">
        <v>169</v>
      </c>
      <c r="E217" s="27">
        <v>180</v>
      </c>
      <c r="F217" s="15">
        <v>7.81</v>
      </c>
      <c r="G217" s="24">
        <v>1405.8</v>
      </c>
    </row>
    <row r="218" spans="1:7" x14ac:dyDescent="0.2">
      <c r="A218" s="58"/>
      <c r="B218" s="16">
        <v>63</v>
      </c>
      <c r="C218" s="22" t="s">
        <v>168</v>
      </c>
      <c r="D218" s="22"/>
      <c r="E218" s="27">
        <v>225</v>
      </c>
      <c r="F218" s="15">
        <v>5.9</v>
      </c>
      <c r="G218" s="24">
        <v>1327.5</v>
      </c>
    </row>
    <row r="219" spans="1:7" x14ac:dyDescent="0.2">
      <c r="A219" s="58"/>
      <c r="B219" s="28">
        <v>64</v>
      </c>
      <c r="C219" s="22" t="s">
        <v>175</v>
      </c>
      <c r="D219" s="22"/>
      <c r="E219" s="27">
        <v>652</v>
      </c>
      <c r="F219" s="15">
        <v>9.3000000000000007</v>
      </c>
      <c r="G219" s="24">
        <v>6063.6</v>
      </c>
    </row>
    <row r="220" spans="1:7" x14ac:dyDescent="0.2">
      <c r="A220" s="58"/>
      <c r="B220" s="16">
        <v>65</v>
      </c>
      <c r="C220" s="22" t="s">
        <v>174</v>
      </c>
      <c r="D220" s="22" t="s">
        <v>173</v>
      </c>
      <c r="E220" s="27">
        <v>410</v>
      </c>
      <c r="F220" s="15">
        <v>6</v>
      </c>
      <c r="G220" s="24">
        <v>2460</v>
      </c>
    </row>
    <row r="221" spans="1:7" x14ac:dyDescent="0.2">
      <c r="A221" s="58"/>
      <c r="B221" s="28">
        <v>66</v>
      </c>
      <c r="C221" s="22" t="s">
        <v>68</v>
      </c>
      <c r="D221" s="22" t="s">
        <v>69</v>
      </c>
      <c r="E221" s="15">
        <v>2010</v>
      </c>
      <c r="F221" s="15">
        <v>5.2</v>
      </c>
      <c r="G221" s="24">
        <v>10452</v>
      </c>
    </row>
    <row r="222" spans="1:7" x14ac:dyDescent="0.2">
      <c r="A222" s="58"/>
      <c r="B222" s="16">
        <v>67</v>
      </c>
      <c r="C222" s="22" t="s">
        <v>180</v>
      </c>
      <c r="D222" s="22" t="s">
        <v>208</v>
      </c>
      <c r="E222" s="15">
        <v>950</v>
      </c>
      <c r="F222" s="15">
        <v>5</v>
      </c>
      <c r="G222" s="24">
        <v>4750</v>
      </c>
    </row>
    <row r="223" spans="1:7" x14ac:dyDescent="0.2">
      <c r="A223" s="58"/>
      <c r="B223" s="28">
        <v>68</v>
      </c>
      <c r="C223" s="22" t="s">
        <v>302</v>
      </c>
      <c r="D223" s="22"/>
      <c r="E223" s="27">
        <v>2357</v>
      </c>
      <c r="F223" s="15">
        <v>6.2</v>
      </c>
      <c r="G223" s="24">
        <f>E223*F223</f>
        <v>14613.4</v>
      </c>
    </row>
    <row r="224" spans="1:7" x14ac:dyDescent="0.2">
      <c r="A224" s="58"/>
      <c r="B224" s="16">
        <v>69</v>
      </c>
      <c r="C224" s="22" t="s">
        <v>195</v>
      </c>
      <c r="D224" s="22" t="s">
        <v>193</v>
      </c>
      <c r="E224" s="27">
        <v>600</v>
      </c>
      <c r="F224" s="15">
        <v>6</v>
      </c>
      <c r="G224" s="24">
        <v>3600</v>
      </c>
    </row>
    <row r="225" spans="1:7" ht="25.5" x14ac:dyDescent="0.2">
      <c r="A225" s="58"/>
      <c r="B225" s="28">
        <v>70</v>
      </c>
      <c r="C225" s="22" t="s">
        <v>172</v>
      </c>
      <c r="D225" s="22" t="s">
        <v>171</v>
      </c>
      <c r="E225" s="27">
        <v>300</v>
      </c>
      <c r="F225" s="15">
        <v>9.5</v>
      </c>
      <c r="G225" s="24">
        <v>2850</v>
      </c>
    </row>
    <row r="226" spans="1:7" x14ac:dyDescent="0.2">
      <c r="A226" s="58"/>
      <c r="B226" s="16">
        <v>71</v>
      </c>
      <c r="C226" s="22" t="s">
        <v>71</v>
      </c>
      <c r="D226" s="22"/>
      <c r="E226" s="15">
        <v>590</v>
      </c>
      <c r="F226" s="15">
        <v>7.32</v>
      </c>
      <c r="G226" s="24">
        <v>4318.8</v>
      </c>
    </row>
    <row r="227" spans="1:7" x14ac:dyDescent="0.2">
      <c r="A227" s="58"/>
      <c r="B227" s="28">
        <v>72</v>
      </c>
      <c r="C227" s="22" t="s">
        <v>177</v>
      </c>
      <c r="D227" s="22" t="s">
        <v>176</v>
      </c>
      <c r="E227" s="27">
        <v>610</v>
      </c>
      <c r="F227" s="15">
        <v>18.68</v>
      </c>
      <c r="G227" s="24">
        <v>11394.8</v>
      </c>
    </row>
    <row r="228" spans="1:7" x14ac:dyDescent="0.2">
      <c r="A228" s="58"/>
      <c r="B228" s="16">
        <v>73</v>
      </c>
      <c r="C228" s="22" t="s">
        <v>96</v>
      </c>
      <c r="D228" s="22" t="s">
        <v>130</v>
      </c>
      <c r="E228" s="15">
        <v>230</v>
      </c>
      <c r="F228" s="15">
        <v>11.26</v>
      </c>
      <c r="G228" s="24">
        <v>2589.7999999999997</v>
      </c>
    </row>
    <row r="229" spans="1:7" x14ac:dyDescent="0.2">
      <c r="A229" s="58"/>
      <c r="B229" s="28">
        <v>74</v>
      </c>
      <c r="C229" s="22" t="s">
        <v>131</v>
      </c>
      <c r="D229" s="22"/>
      <c r="E229" s="15">
        <v>600</v>
      </c>
      <c r="F229" s="15">
        <v>11.5</v>
      </c>
      <c r="G229" s="24">
        <v>6900</v>
      </c>
    </row>
    <row r="230" spans="1:7" x14ac:dyDescent="0.2">
      <c r="A230" s="58"/>
      <c r="B230" s="16">
        <v>75</v>
      </c>
      <c r="C230" s="22" t="s">
        <v>52</v>
      </c>
      <c r="D230" s="22"/>
      <c r="E230" s="15">
        <v>694</v>
      </c>
      <c r="F230" s="15">
        <v>6.77</v>
      </c>
      <c r="G230" s="24">
        <v>4698.38</v>
      </c>
    </row>
    <row r="231" spans="1:7" ht="25.5" x14ac:dyDescent="0.2">
      <c r="A231" s="58"/>
      <c r="B231" s="28">
        <v>76</v>
      </c>
      <c r="C231" s="22" t="s">
        <v>133</v>
      </c>
      <c r="D231" s="22" t="s">
        <v>132</v>
      </c>
      <c r="E231" s="15">
        <v>94</v>
      </c>
      <c r="F231" s="15">
        <v>6</v>
      </c>
      <c r="G231" s="24">
        <v>564</v>
      </c>
    </row>
    <row r="232" spans="1:7" s="11" customFormat="1" x14ac:dyDescent="0.2">
      <c r="A232" s="58"/>
      <c r="B232" s="16">
        <v>77</v>
      </c>
      <c r="C232" s="22" t="s">
        <v>134</v>
      </c>
      <c r="D232" s="22"/>
      <c r="E232" s="15">
        <v>447</v>
      </c>
      <c r="F232" s="15">
        <v>7.13</v>
      </c>
      <c r="G232" s="24">
        <v>3187.11</v>
      </c>
    </row>
    <row r="233" spans="1:7" x14ac:dyDescent="0.2">
      <c r="A233" s="58"/>
      <c r="B233" s="28">
        <v>78</v>
      </c>
      <c r="C233" s="22" t="s">
        <v>135</v>
      </c>
      <c r="D233" s="22"/>
      <c r="E233" s="15">
        <v>500</v>
      </c>
      <c r="F233" s="15">
        <v>9</v>
      </c>
      <c r="G233" s="24">
        <v>4500</v>
      </c>
    </row>
    <row r="234" spans="1:7" x14ac:dyDescent="0.2">
      <c r="A234" s="58"/>
      <c r="B234" s="16">
        <v>79</v>
      </c>
      <c r="C234" s="22" t="s">
        <v>136</v>
      </c>
      <c r="D234" s="22"/>
      <c r="E234" s="15">
        <v>946</v>
      </c>
      <c r="F234" s="15">
        <v>12.46</v>
      </c>
      <c r="G234" s="24">
        <v>11787.160000000002</v>
      </c>
    </row>
    <row r="235" spans="1:7" x14ac:dyDescent="0.2">
      <c r="A235" s="58"/>
      <c r="B235" s="28">
        <v>80</v>
      </c>
      <c r="C235" s="22" t="s">
        <v>137</v>
      </c>
      <c r="D235" s="22"/>
      <c r="E235" s="15">
        <v>1843</v>
      </c>
      <c r="F235" s="15">
        <v>11.03</v>
      </c>
      <c r="G235" s="24">
        <v>20328.289999999997</v>
      </c>
    </row>
    <row r="236" spans="1:7" x14ac:dyDescent="0.2">
      <c r="A236" s="58"/>
      <c r="B236" s="16">
        <v>81</v>
      </c>
      <c r="C236" s="22" t="s">
        <v>267</v>
      </c>
      <c r="D236" s="22" t="s">
        <v>268</v>
      </c>
      <c r="E236" s="15">
        <v>300</v>
      </c>
      <c r="F236" s="15">
        <v>6</v>
      </c>
      <c r="G236" s="24">
        <v>1800</v>
      </c>
    </row>
    <row r="237" spans="1:7" x14ac:dyDescent="0.2">
      <c r="A237" s="58"/>
      <c r="B237" s="28">
        <v>82</v>
      </c>
      <c r="C237" s="22" t="s">
        <v>138</v>
      </c>
      <c r="D237" s="22"/>
      <c r="E237" s="15">
        <v>946</v>
      </c>
      <c r="F237" s="15">
        <v>10.5</v>
      </c>
      <c r="G237" s="24">
        <v>9933</v>
      </c>
    </row>
    <row r="238" spans="1:7" x14ac:dyDescent="0.2">
      <c r="A238" s="58"/>
      <c r="B238" s="16">
        <v>83</v>
      </c>
      <c r="C238" s="65" t="s">
        <v>269</v>
      </c>
      <c r="D238" s="65" t="s">
        <v>270</v>
      </c>
      <c r="E238" s="66">
        <v>1500</v>
      </c>
      <c r="F238" s="66">
        <v>6</v>
      </c>
      <c r="G238" s="67">
        <v>9000</v>
      </c>
    </row>
    <row r="239" spans="1:7" x14ac:dyDescent="0.2">
      <c r="A239" s="58"/>
      <c r="B239" s="28">
        <v>84</v>
      </c>
      <c r="C239" s="65" t="s">
        <v>140</v>
      </c>
      <c r="D239" s="22"/>
      <c r="E239" s="15">
        <v>1600</v>
      </c>
      <c r="F239" s="15">
        <v>10</v>
      </c>
      <c r="G239" s="24">
        <v>16000</v>
      </c>
    </row>
    <row r="240" spans="1:7" x14ac:dyDescent="0.2">
      <c r="A240" s="58"/>
      <c r="B240" s="16">
        <v>85</v>
      </c>
      <c r="C240" s="22" t="s">
        <v>139</v>
      </c>
      <c r="D240" s="22"/>
      <c r="E240" s="15">
        <v>460</v>
      </c>
      <c r="F240" s="15">
        <v>10.72</v>
      </c>
      <c r="G240" s="24">
        <v>4931.2000000000007</v>
      </c>
    </row>
    <row r="241" spans="1:12" x14ac:dyDescent="0.2">
      <c r="A241" s="58"/>
      <c r="B241" s="28">
        <v>86</v>
      </c>
      <c r="C241" s="22" t="s">
        <v>81</v>
      </c>
      <c r="D241" s="22" t="s">
        <v>262</v>
      </c>
      <c r="E241" s="15">
        <v>444</v>
      </c>
      <c r="F241" s="15">
        <v>5</v>
      </c>
      <c r="G241" s="24">
        <v>2220</v>
      </c>
    </row>
    <row r="242" spans="1:12" x14ac:dyDescent="0.2">
      <c r="A242" s="58"/>
      <c r="B242" s="16">
        <v>87</v>
      </c>
      <c r="C242" s="22" t="s">
        <v>226</v>
      </c>
      <c r="D242" s="22" t="s">
        <v>227</v>
      </c>
      <c r="E242" s="15">
        <v>1120</v>
      </c>
      <c r="F242" s="15">
        <v>7</v>
      </c>
      <c r="G242" s="24">
        <v>7840</v>
      </c>
    </row>
    <row r="243" spans="1:12" x14ac:dyDescent="0.2">
      <c r="A243" s="58"/>
      <c r="B243" s="16"/>
      <c r="C243" s="59"/>
      <c r="D243" s="31" t="s">
        <v>141</v>
      </c>
      <c r="E243" s="15">
        <f>SUM(E156:E242)</f>
        <v>76612</v>
      </c>
      <c r="F243" s="32"/>
      <c r="G243" s="24">
        <f>SUM(G156:G242)</f>
        <v>587926.22</v>
      </c>
    </row>
    <row r="244" spans="1:12" x14ac:dyDescent="0.2">
      <c r="A244" s="58"/>
      <c r="B244" s="44"/>
      <c r="C244" s="34"/>
      <c r="D244" s="52" t="s">
        <v>179</v>
      </c>
      <c r="E244" s="19">
        <f>SUM(E243)</f>
        <v>76612</v>
      </c>
      <c r="F244" s="36"/>
      <c r="G244" s="25">
        <f>SUM(G243)</f>
        <v>587926.22</v>
      </c>
    </row>
    <row r="245" spans="1:12" x14ac:dyDescent="0.2">
      <c r="A245" s="58"/>
      <c r="B245" s="44"/>
      <c r="C245" s="34"/>
      <c r="D245" s="52" t="s">
        <v>291</v>
      </c>
      <c r="E245" s="19"/>
      <c r="F245" s="36"/>
      <c r="G245" s="25"/>
      <c r="L245" s="17"/>
    </row>
    <row r="246" spans="1:12" s="5" customFormat="1" x14ac:dyDescent="0.2">
      <c r="A246" s="58"/>
      <c r="B246" s="44"/>
      <c r="C246" s="34"/>
      <c r="D246" s="52" t="s">
        <v>184</v>
      </c>
      <c r="E246" s="19">
        <f>SUM(E125,E244)</f>
        <v>183076</v>
      </c>
      <c r="F246" s="36"/>
      <c r="G246" s="25">
        <f>SUM(G125,G244)</f>
        <v>1230354.95</v>
      </c>
    </row>
    <row r="247" spans="1:12" s="5" customFormat="1" x14ac:dyDescent="0.2">
      <c r="A247" s="58"/>
      <c r="B247" s="7"/>
      <c r="C247" s="8"/>
      <c r="D247" s="8"/>
      <c r="E247" s="1"/>
      <c r="F247" s="1"/>
      <c r="G247" s="1"/>
    </row>
    <row r="248" spans="1:12" s="5" customFormat="1" ht="32.25" customHeight="1" x14ac:dyDescent="0.2">
      <c r="A248" s="74" t="s">
        <v>321</v>
      </c>
      <c r="B248" s="74"/>
      <c r="C248" s="74"/>
      <c r="D248" s="74"/>
      <c r="E248" s="74"/>
      <c r="F248" s="74"/>
      <c r="G248" s="74"/>
    </row>
    <row r="249" spans="1:12" s="5" customFormat="1" x14ac:dyDescent="0.2">
      <c r="A249" s="58"/>
      <c r="B249"/>
      <c r="C249" s="8"/>
      <c r="D249" s="8"/>
      <c r="E249" s="1"/>
      <c r="F249" s="1"/>
      <c r="G249" s="1"/>
    </row>
    <row r="250" spans="1:12" s="5" customFormat="1" x14ac:dyDescent="0.2">
      <c r="A250" s="58"/>
      <c r="B250"/>
      <c r="C250" s="8"/>
      <c r="D250" s="8"/>
      <c r="E250" s="1"/>
      <c r="F250" s="1"/>
      <c r="G250" s="1"/>
    </row>
    <row r="251" spans="1:12" s="5" customFormat="1" x14ac:dyDescent="0.2">
      <c r="A251" s="58"/>
      <c r="B251"/>
      <c r="C251" s="64"/>
      <c r="D251" s="8"/>
      <c r="E251" s="1"/>
      <c r="F251" s="1"/>
      <c r="G251" s="1"/>
    </row>
    <row r="252" spans="1:12" s="5" customFormat="1" ht="15.75" x14ac:dyDescent="0.2">
      <c r="A252" s="58"/>
      <c r="B252"/>
      <c r="C252" s="4"/>
      <c r="D252" s="4"/>
      <c r="E252" s="4"/>
      <c r="F252" s="1"/>
      <c r="G252" s="1"/>
    </row>
    <row r="253" spans="1:12" s="5" customFormat="1" x14ac:dyDescent="0.2">
      <c r="A253" s="58"/>
      <c r="B253"/>
      <c r="C253" s="8"/>
      <c r="D253" s="8"/>
      <c r="E253" s="1"/>
      <c r="F253" s="1"/>
      <c r="G253" s="1"/>
    </row>
    <row r="254" spans="1:12" s="5" customFormat="1" x14ac:dyDescent="0.2">
      <c r="A254" s="58"/>
      <c r="B254"/>
      <c r="C254" s="8"/>
      <c r="D254" s="8"/>
      <c r="E254" s="1"/>
      <c r="F254" s="1"/>
      <c r="G254" s="1"/>
    </row>
    <row r="255" spans="1:12" s="5" customFormat="1" x14ac:dyDescent="0.2">
      <c r="A255" s="58"/>
      <c r="B255"/>
      <c r="C255" s="8"/>
      <c r="D255" s="8"/>
      <c r="E255" s="1"/>
      <c r="F255" s="1"/>
      <c r="G255" s="1"/>
    </row>
    <row r="256" spans="1:12" s="5" customFormat="1" x14ac:dyDescent="0.2">
      <c r="A256" s="58"/>
      <c r="B256"/>
      <c r="C256" s="8"/>
      <c r="D256" s="8"/>
      <c r="E256" s="1"/>
      <c r="F256" s="1"/>
      <c r="G256" s="1"/>
    </row>
    <row r="257" spans="1:14" x14ac:dyDescent="0.2">
      <c r="A257" s="58"/>
      <c r="C257"/>
      <c r="D257"/>
    </row>
    <row r="258" spans="1:14" x14ac:dyDescent="0.2">
      <c r="A258" s="58"/>
      <c r="C258"/>
      <c r="D258"/>
    </row>
    <row r="259" spans="1:14" x14ac:dyDescent="0.2">
      <c r="A259" s="58"/>
      <c r="C259"/>
      <c r="D259"/>
    </row>
    <row r="260" spans="1:14" x14ac:dyDescent="0.2">
      <c r="A260" s="58"/>
      <c r="C260"/>
      <c r="D260"/>
    </row>
    <row r="261" spans="1:14" x14ac:dyDescent="0.2">
      <c r="A261" s="58"/>
      <c r="C261"/>
      <c r="D261"/>
    </row>
    <row r="262" spans="1:14" x14ac:dyDescent="0.2">
      <c r="A262" s="58"/>
      <c r="C262"/>
      <c r="D262"/>
    </row>
    <row r="263" spans="1:14" x14ac:dyDescent="0.2">
      <c r="A263" s="58"/>
      <c r="C263"/>
      <c r="D263"/>
    </row>
    <row r="264" spans="1:14" x14ac:dyDescent="0.2">
      <c r="A264" s="58"/>
      <c r="C264"/>
      <c r="D264"/>
    </row>
    <row r="265" spans="1:14" x14ac:dyDescent="0.2">
      <c r="A265" s="58"/>
      <c r="C265"/>
      <c r="D265"/>
      <c r="N265" s="17" t="s">
        <v>308</v>
      </c>
    </row>
    <row r="266" spans="1:14" x14ac:dyDescent="0.2">
      <c r="A266" s="58"/>
      <c r="C266"/>
      <c r="D266"/>
    </row>
    <row r="267" spans="1:14" x14ac:dyDescent="0.2">
      <c r="A267" s="58"/>
      <c r="C267"/>
      <c r="D267"/>
    </row>
    <row r="268" spans="1:14" x14ac:dyDescent="0.2">
      <c r="A268" s="58"/>
      <c r="C268"/>
      <c r="D268"/>
    </row>
    <row r="269" spans="1:14" x14ac:dyDescent="0.2">
      <c r="A269" s="58"/>
      <c r="C269"/>
      <c r="D269"/>
    </row>
    <row r="270" spans="1:14" x14ac:dyDescent="0.2">
      <c r="A270" s="58"/>
      <c r="C270"/>
      <c r="D270"/>
    </row>
    <row r="271" spans="1:14" x14ac:dyDescent="0.2">
      <c r="A271" s="58"/>
      <c r="C271"/>
      <c r="D271"/>
    </row>
    <row r="272" spans="1:14" x14ac:dyDescent="0.2">
      <c r="A272" s="58"/>
      <c r="C272"/>
      <c r="D272"/>
    </row>
    <row r="273" spans="1:7" x14ac:dyDescent="0.2">
      <c r="A273" s="58"/>
      <c r="C273"/>
      <c r="D273"/>
    </row>
    <row r="274" spans="1:7" ht="12.75" customHeight="1" x14ac:dyDescent="0.2">
      <c r="A274" s="58"/>
      <c r="C274"/>
      <c r="D274"/>
    </row>
    <row r="275" spans="1:7" ht="36.75" customHeight="1" x14ac:dyDescent="0.2">
      <c r="A275" s="58"/>
      <c r="C275"/>
      <c r="D275"/>
    </row>
    <row r="276" spans="1:7" x14ac:dyDescent="0.2">
      <c r="A276" s="58"/>
      <c r="C276"/>
      <c r="D276"/>
    </row>
    <row r="277" spans="1:7" x14ac:dyDescent="0.2">
      <c r="A277" s="12"/>
      <c r="C277"/>
      <c r="D277"/>
    </row>
    <row r="278" spans="1:7" x14ac:dyDescent="0.2">
      <c r="A278" s="58"/>
      <c r="C278"/>
      <c r="D278"/>
    </row>
    <row r="279" spans="1:7" x14ac:dyDescent="0.2">
      <c r="A279" s="58"/>
      <c r="C279"/>
      <c r="D279"/>
    </row>
    <row r="280" spans="1:7" x14ac:dyDescent="0.2">
      <c r="A280" s="58"/>
      <c r="C280"/>
      <c r="D280"/>
    </row>
    <row r="281" spans="1:7" x14ac:dyDescent="0.2">
      <c r="A281" s="58"/>
      <c r="C281"/>
      <c r="D281"/>
    </row>
    <row r="282" spans="1:7" x14ac:dyDescent="0.2">
      <c r="A282" s="58"/>
      <c r="C282"/>
      <c r="D282"/>
    </row>
    <row r="283" spans="1:7" x14ac:dyDescent="0.2">
      <c r="A283" s="58"/>
      <c r="C283"/>
      <c r="D283"/>
    </row>
    <row r="284" spans="1:7" x14ac:dyDescent="0.2">
      <c r="A284" s="58"/>
      <c r="C284"/>
      <c r="D284"/>
    </row>
    <row r="285" spans="1:7" x14ac:dyDescent="0.2">
      <c r="A285" s="58"/>
      <c r="C285"/>
      <c r="D285"/>
    </row>
    <row r="286" spans="1:7" x14ac:dyDescent="0.2">
      <c r="A286" s="58"/>
      <c r="C286"/>
      <c r="D286"/>
    </row>
    <row r="287" spans="1:7" s="5" customFormat="1" x14ac:dyDescent="0.2">
      <c r="A287" s="58"/>
      <c r="B287"/>
      <c r="C287"/>
      <c r="D287"/>
      <c r="E287"/>
      <c r="F287"/>
      <c r="G287"/>
    </row>
    <row r="288" spans="1:7" x14ac:dyDescent="0.2">
      <c r="A288" s="58"/>
      <c r="C288"/>
      <c r="D288"/>
    </row>
    <row r="289" spans="1:7" s="5" customFormat="1" x14ac:dyDescent="0.2">
      <c r="A289" s="58"/>
      <c r="B289"/>
      <c r="C289"/>
      <c r="D289"/>
      <c r="E289"/>
      <c r="F289"/>
      <c r="G289"/>
    </row>
    <row r="290" spans="1:7" s="5" customFormat="1" x14ac:dyDescent="0.2">
      <c r="A290" s="58"/>
      <c r="B290"/>
      <c r="C290"/>
      <c r="D290"/>
      <c r="E290"/>
      <c r="F290"/>
      <c r="G290"/>
    </row>
    <row r="291" spans="1:7" s="5" customFormat="1" x14ac:dyDescent="0.2">
      <c r="A291" s="58"/>
      <c r="B291"/>
      <c r="C291"/>
      <c r="D291"/>
      <c r="E291"/>
      <c r="F291"/>
      <c r="G291"/>
    </row>
    <row r="292" spans="1:7" s="5" customFormat="1" x14ac:dyDescent="0.2">
      <c r="A292" s="58"/>
      <c r="B292"/>
      <c r="C292"/>
      <c r="D292"/>
      <c r="E292"/>
      <c r="F292"/>
      <c r="G292"/>
    </row>
    <row r="293" spans="1:7" x14ac:dyDescent="0.2">
      <c r="A293" s="58"/>
      <c r="C293"/>
      <c r="D293"/>
    </row>
    <row r="294" spans="1:7" x14ac:dyDescent="0.2">
      <c r="A294" s="58"/>
      <c r="C294"/>
      <c r="D294"/>
    </row>
    <row r="295" spans="1:7" x14ac:dyDescent="0.2">
      <c r="A295" s="58"/>
      <c r="C295"/>
      <c r="D295"/>
    </row>
    <row r="296" spans="1:7" x14ac:dyDescent="0.2">
      <c r="A296" s="58"/>
      <c r="C296"/>
      <c r="D296"/>
    </row>
    <row r="297" spans="1:7" x14ac:dyDescent="0.2">
      <c r="A297" s="58"/>
      <c r="C297"/>
      <c r="D297"/>
    </row>
    <row r="298" spans="1:7" s="11" customFormat="1" x14ac:dyDescent="0.2">
      <c r="A298" s="58"/>
      <c r="B298"/>
      <c r="C298"/>
      <c r="D298"/>
      <c r="E298"/>
      <c r="F298"/>
      <c r="G298"/>
    </row>
    <row r="299" spans="1:7" x14ac:dyDescent="0.2">
      <c r="A299" s="58"/>
      <c r="C299"/>
      <c r="D299"/>
    </row>
    <row r="300" spans="1:7" x14ac:dyDescent="0.2">
      <c r="A300" s="58"/>
      <c r="C300"/>
      <c r="D300"/>
    </row>
    <row r="301" spans="1:7" x14ac:dyDescent="0.2">
      <c r="A301" s="58"/>
      <c r="C301"/>
      <c r="D301"/>
    </row>
    <row r="302" spans="1:7" x14ac:dyDescent="0.2">
      <c r="A302" s="58"/>
      <c r="C302"/>
      <c r="D302"/>
    </row>
    <row r="303" spans="1:7" x14ac:dyDescent="0.2">
      <c r="A303" s="58"/>
      <c r="C303"/>
      <c r="D303"/>
    </row>
    <row r="304" spans="1:7" x14ac:dyDescent="0.2">
      <c r="A304" s="58"/>
      <c r="C304"/>
      <c r="D304"/>
    </row>
    <row r="305" spans="1:8" s="11" customFormat="1" x14ac:dyDescent="0.2">
      <c r="A305" s="58"/>
      <c r="B305"/>
      <c r="C305"/>
      <c r="D305"/>
      <c r="E305"/>
      <c r="F305"/>
      <c r="G305"/>
      <c r="H305"/>
    </row>
    <row r="306" spans="1:8" x14ac:dyDescent="0.2">
      <c r="A306" s="58"/>
      <c r="C306"/>
      <c r="D306"/>
    </row>
    <row r="307" spans="1:8" x14ac:dyDescent="0.2">
      <c r="A307" s="58"/>
      <c r="C307"/>
      <c r="D307"/>
    </row>
    <row r="308" spans="1:8" x14ac:dyDescent="0.2">
      <c r="A308" s="58"/>
      <c r="C308"/>
      <c r="D308"/>
    </row>
    <row r="309" spans="1:8" x14ac:dyDescent="0.2">
      <c r="A309" s="58"/>
      <c r="C309"/>
      <c r="D309"/>
    </row>
    <row r="310" spans="1:8" x14ac:dyDescent="0.2">
      <c r="A310" s="58"/>
      <c r="C310"/>
      <c r="D310"/>
    </row>
    <row r="311" spans="1:8" x14ac:dyDescent="0.2">
      <c r="A311" s="58"/>
      <c r="C311"/>
      <c r="D311"/>
    </row>
    <row r="312" spans="1:8" x14ac:dyDescent="0.2">
      <c r="A312" s="58"/>
      <c r="C312"/>
      <c r="D312"/>
    </row>
    <row r="313" spans="1:8" x14ac:dyDescent="0.2">
      <c r="A313" s="58"/>
      <c r="C313"/>
      <c r="D313"/>
    </row>
    <row r="314" spans="1:8" x14ac:dyDescent="0.2">
      <c r="A314" s="58"/>
      <c r="C314"/>
      <c r="D314"/>
    </row>
    <row r="315" spans="1:8" x14ac:dyDescent="0.2">
      <c r="A315" s="58"/>
      <c r="C315"/>
      <c r="D315"/>
    </row>
    <row r="316" spans="1:8" x14ac:dyDescent="0.2">
      <c r="A316" s="58"/>
      <c r="C316"/>
      <c r="D316"/>
    </row>
    <row r="317" spans="1:8" x14ac:dyDescent="0.2">
      <c r="A317" s="58"/>
      <c r="C317"/>
      <c r="D317"/>
    </row>
    <row r="318" spans="1:8" x14ac:dyDescent="0.2">
      <c r="A318" s="58"/>
      <c r="C318"/>
      <c r="D318"/>
    </row>
    <row r="319" spans="1:8" x14ac:dyDescent="0.2">
      <c r="A319" s="58"/>
      <c r="C319"/>
      <c r="D319"/>
    </row>
    <row r="320" spans="1:8" x14ac:dyDescent="0.2">
      <c r="A320" s="58"/>
      <c r="C320"/>
      <c r="D320"/>
    </row>
    <row r="321" spans="1:4" x14ac:dyDescent="0.2">
      <c r="A321" s="58"/>
      <c r="C321"/>
      <c r="D321"/>
    </row>
    <row r="322" spans="1:4" x14ac:dyDescent="0.2">
      <c r="A322" s="58"/>
      <c r="C322"/>
      <c r="D322"/>
    </row>
    <row r="323" spans="1:4" x14ac:dyDescent="0.2">
      <c r="A323" s="58"/>
      <c r="C323"/>
      <c r="D323"/>
    </row>
    <row r="324" spans="1:4" x14ac:dyDescent="0.2">
      <c r="A324" s="58"/>
      <c r="C324"/>
      <c r="D324"/>
    </row>
    <row r="325" spans="1:4" x14ac:dyDescent="0.2">
      <c r="A325" s="58"/>
      <c r="C325"/>
      <c r="D325"/>
    </row>
    <row r="326" spans="1:4" x14ac:dyDescent="0.2">
      <c r="A326" s="58"/>
      <c r="C326"/>
      <c r="D326"/>
    </row>
    <row r="327" spans="1:4" x14ac:dyDescent="0.2">
      <c r="A327" s="58"/>
      <c r="C327"/>
      <c r="D327"/>
    </row>
    <row r="328" spans="1:4" x14ac:dyDescent="0.2">
      <c r="A328" s="58"/>
      <c r="C328"/>
      <c r="D328"/>
    </row>
    <row r="329" spans="1:4" x14ac:dyDescent="0.2">
      <c r="A329" s="58"/>
      <c r="C329"/>
      <c r="D329"/>
    </row>
    <row r="330" spans="1:4" x14ac:dyDescent="0.2">
      <c r="A330" s="58"/>
      <c r="C330"/>
      <c r="D330"/>
    </row>
    <row r="331" spans="1:4" x14ac:dyDescent="0.2">
      <c r="A331" s="58"/>
      <c r="C331"/>
      <c r="D331"/>
    </row>
    <row r="332" spans="1:4" x14ac:dyDescent="0.2">
      <c r="A332" s="58"/>
      <c r="C332"/>
      <c r="D332"/>
    </row>
    <row r="333" spans="1:4" x14ac:dyDescent="0.2">
      <c r="A333" s="58"/>
      <c r="C333"/>
      <c r="D333"/>
    </row>
    <row r="334" spans="1:4" x14ac:dyDescent="0.2">
      <c r="A334" s="58"/>
      <c r="C334"/>
      <c r="D334"/>
    </row>
    <row r="335" spans="1:4" x14ac:dyDescent="0.2">
      <c r="A335" s="58"/>
      <c r="C335"/>
      <c r="D335"/>
    </row>
    <row r="336" spans="1:4" x14ac:dyDescent="0.2">
      <c r="A336" s="58"/>
      <c r="C336"/>
      <c r="D336"/>
    </row>
    <row r="337" spans="1:4" x14ac:dyDescent="0.2">
      <c r="A337" s="58"/>
      <c r="C337"/>
      <c r="D337"/>
    </row>
    <row r="338" spans="1:4" x14ac:dyDescent="0.2">
      <c r="A338" s="58"/>
      <c r="C338"/>
      <c r="D338"/>
    </row>
    <row r="339" spans="1:4" x14ac:dyDescent="0.2">
      <c r="A339" s="12"/>
      <c r="C339"/>
      <c r="D339"/>
    </row>
    <row r="340" spans="1:4" x14ac:dyDescent="0.2">
      <c r="A340" s="58"/>
      <c r="C340"/>
      <c r="D340"/>
    </row>
    <row r="341" spans="1:4" x14ac:dyDescent="0.2">
      <c r="A341" s="58"/>
      <c r="C341"/>
      <c r="D341"/>
    </row>
    <row r="342" spans="1:4" x14ac:dyDescent="0.2">
      <c r="A342" s="58"/>
      <c r="C342"/>
      <c r="D342"/>
    </row>
    <row r="343" spans="1:4" x14ac:dyDescent="0.2">
      <c r="A343" s="58"/>
      <c r="C343"/>
      <c r="D343"/>
    </row>
    <row r="344" spans="1:4" x14ac:dyDescent="0.2">
      <c r="A344" s="58"/>
      <c r="C344"/>
      <c r="D344"/>
    </row>
    <row r="345" spans="1:4" x14ac:dyDescent="0.2">
      <c r="A345" s="58"/>
      <c r="C345"/>
      <c r="D345"/>
    </row>
    <row r="346" spans="1:4" x14ac:dyDescent="0.2">
      <c r="A346" s="58"/>
      <c r="C346"/>
      <c r="D346"/>
    </row>
    <row r="347" spans="1:4" x14ac:dyDescent="0.2">
      <c r="A347" s="60"/>
      <c r="C347"/>
      <c r="D347"/>
    </row>
    <row r="348" spans="1:4" x14ac:dyDescent="0.2">
      <c r="A348" s="58"/>
      <c r="C348"/>
      <c r="D348"/>
    </row>
    <row r="349" spans="1:4" x14ac:dyDescent="0.2">
      <c r="A349" s="58"/>
      <c r="C349"/>
      <c r="D349"/>
    </row>
    <row r="350" spans="1:4" x14ac:dyDescent="0.2">
      <c r="A350" s="58"/>
      <c r="C350"/>
      <c r="D350"/>
    </row>
    <row r="351" spans="1:4" x14ac:dyDescent="0.2">
      <c r="A351" s="58"/>
      <c r="C351"/>
      <c r="D351"/>
    </row>
    <row r="352" spans="1:4" x14ac:dyDescent="0.2">
      <c r="A352" s="58"/>
      <c r="C352"/>
      <c r="D352"/>
    </row>
    <row r="353" spans="1:4" x14ac:dyDescent="0.2">
      <c r="A353" s="58"/>
      <c r="C353"/>
      <c r="D353"/>
    </row>
    <row r="354" spans="1:4" x14ac:dyDescent="0.2">
      <c r="A354" s="58"/>
      <c r="C354"/>
      <c r="D354"/>
    </row>
    <row r="355" spans="1:4" x14ac:dyDescent="0.2">
      <c r="A355" s="58"/>
      <c r="C355"/>
      <c r="D355"/>
    </row>
    <row r="356" spans="1:4" x14ac:dyDescent="0.2">
      <c r="A356" s="58"/>
      <c r="C356"/>
      <c r="D356"/>
    </row>
    <row r="357" spans="1:4" x14ac:dyDescent="0.2">
      <c r="A357" s="58"/>
      <c r="C357"/>
      <c r="D357"/>
    </row>
    <row r="358" spans="1:4" ht="28.5" customHeight="1" x14ac:dyDescent="0.2">
      <c r="A358" s="58"/>
      <c r="C358"/>
      <c r="D358"/>
    </row>
    <row r="359" spans="1:4" ht="25.5" customHeight="1" x14ac:dyDescent="0.2">
      <c r="A359" s="58"/>
      <c r="C359"/>
      <c r="D359"/>
    </row>
    <row r="360" spans="1:4" x14ac:dyDescent="0.2">
      <c r="A360" s="58"/>
      <c r="C360"/>
      <c r="D360"/>
    </row>
    <row r="361" spans="1:4" x14ac:dyDescent="0.2">
      <c r="A361" s="58"/>
    </row>
    <row r="362" spans="1:4" x14ac:dyDescent="0.2">
      <c r="A362" s="58"/>
    </row>
    <row r="363" spans="1:4" x14ac:dyDescent="0.2">
      <c r="A363" s="58"/>
    </row>
    <row r="364" spans="1:4" x14ac:dyDescent="0.2">
      <c r="A364" s="58"/>
    </row>
    <row r="365" spans="1:4" x14ac:dyDescent="0.2">
      <c r="A365" s="58"/>
    </row>
    <row r="366" spans="1:4" x14ac:dyDescent="0.2">
      <c r="A366" s="58"/>
    </row>
    <row r="367" spans="1:4" x14ac:dyDescent="0.2">
      <c r="A367" s="58"/>
    </row>
    <row r="368" spans="1:4" x14ac:dyDescent="0.2">
      <c r="A368" s="58"/>
    </row>
    <row r="369" spans="1:1" x14ac:dyDescent="0.2">
      <c r="A369" s="58"/>
    </row>
    <row r="370" spans="1:1" x14ac:dyDescent="0.2">
      <c r="A370" s="58"/>
    </row>
    <row r="371" spans="1:1" x14ac:dyDescent="0.2">
      <c r="A371" s="58"/>
    </row>
    <row r="372" spans="1:1" x14ac:dyDescent="0.2">
      <c r="A372" s="58"/>
    </row>
    <row r="373" spans="1:1" x14ac:dyDescent="0.2">
      <c r="A373" s="58"/>
    </row>
    <row r="374" spans="1:1" x14ac:dyDescent="0.2">
      <c r="A374" s="58"/>
    </row>
    <row r="375" spans="1:1" x14ac:dyDescent="0.2">
      <c r="A375" s="58"/>
    </row>
    <row r="376" spans="1:1" x14ac:dyDescent="0.2">
      <c r="A376" s="58"/>
    </row>
    <row r="377" spans="1:1" x14ac:dyDescent="0.2">
      <c r="A377" s="58"/>
    </row>
    <row r="378" spans="1:1" x14ac:dyDescent="0.2">
      <c r="A378" s="58"/>
    </row>
    <row r="379" spans="1:1" x14ac:dyDescent="0.2">
      <c r="A379" s="60"/>
    </row>
    <row r="380" spans="1:1" x14ac:dyDescent="0.2">
      <c r="A380" s="60"/>
    </row>
    <row r="381" spans="1:1" x14ac:dyDescent="0.2">
      <c r="A381" s="58"/>
    </row>
    <row r="382" spans="1:1" x14ac:dyDescent="0.2">
      <c r="A382" s="58"/>
    </row>
    <row r="383" spans="1:1" ht="11.25" customHeight="1" x14ac:dyDescent="0.2">
      <c r="A383" s="58"/>
    </row>
    <row r="384" spans="1:1" x14ac:dyDescent="0.2">
      <c r="A384" s="58"/>
    </row>
    <row r="385" spans="1:1" x14ac:dyDescent="0.2">
      <c r="A385" s="58"/>
    </row>
    <row r="386" spans="1:1" x14ac:dyDescent="0.2">
      <c r="A386" s="58"/>
    </row>
    <row r="387" spans="1:1" x14ac:dyDescent="0.2">
      <c r="A387" s="58"/>
    </row>
    <row r="388" spans="1:1" x14ac:dyDescent="0.2">
      <c r="A388" s="58"/>
    </row>
    <row r="389" spans="1:1" ht="29.25" customHeight="1" x14ac:dyDescent="0.2">
      <c r="A389" s="58"/>
    </row>
    <row r="390" spans="1:1" x14ac:dyDescent="0.2">
      <c r="A390" s="58"/>
    </row>
    <row r="391" spans="1:1" x14ac:dyDescent="0.2">
      <c r="A391" s="58"/>
    </row>
    <row r="392" spans="1:1" x14ac:dyDescent="0.2">
      <c r="A392" s="58"/>
    </row>
    <row r="393" spans="1:1" x14ac:dyDescent="0.2">
      <c r="A393" s="58"/>
    </row>
    <row r="394" spans="1:1" x14ac:dyDescent="0.2">
      <c r="A394" s="58"/>
    </row>
    <row r="395" spans="1:1" x14ac:dyDescent="0.2">
      <c r="A395" s="12"/>
    </row>
    <row r="396" spans="1:1" x14ac:dyDescent="0.2">
      <c r="A396" s="58"/>
    </row>
    <row r="397" spans="1:1" x14ac:dyDescent="0.2">
      <c r="A397" s="58"/>
    </row>
    <row r="398" spans="1:1" x14ac:dyDescent="0.2">
      <c r="A398" s="58"/>
    </row>
    <row r="399" spans="1:1" x14ac:dyDescent="0.2">
      <c r="A399" s="58"/>
    </row>
    <row r="400" spans="1:1" x14ac:dyDescent="0.2">
      <c r="A400" s="58"/>
    </row>
    <row r="401" spans="1:1" x14ac:dyDescent="0.2">
      <c r="A401" s="58"/>
    </row>
    <row r="402" spans="1:1" x14ac:dyDescent="0.2">
      <c r="A402" s="58"/>
    </row>
    <row r="403" spans="1:1" x14ac:dyDescent="0.2">
      <c r="A403" s="58"/>
    </row>
    <row r="404" spans="1:1" x14ac:dyDescent="0.2">
      <c r="A404" s="58"/>
    </row>
    <row r="405" spans="1:1" x14ac:dyDescent="0.2">
      <c r="A405" s="58"/>
    </row>
    <row r="406" spans="1:1" x14ac:dyDescent="0.2">
      <c r="A406" s="58"/>
    </row>
    <row r="407" spans="1:1" x14ac:dyDescent="0.2">
      <c r="A407" s="58"/>
    </row>
    <row r="408" spans="1:1" x14ac:dyDescent="0.2">
      <c r="A408" s="58"/>
    </row>
    <row r="409" spans="1:1" x14ac:dyDescent="0.2">
      <c r="A409" s="58"/>
    </row>
    <row r="410" spans="1:1" x14ac:dyDescent="0.2">
      <c r="A410" s="58"/>
    </row>
    <row r="411" spans="1:1" x14ac:dyDescent="0.2">
      <c r="A411" s="58"/>
    </row>
    <row r="412" spans="1:1" x14ac:dyDescent="0.2">
      <c r="A412" s="58"/>
    </row>
    <row r="413" spans="1:1" x14ac:dyDescent="0.2">
      <c r="A413" s="58"/>
    </row>
    <row r="414" spans="1:1" x14ac:dyDescent="0.2">
      <c r="A414" s="58"/>
    </row>
    <row r="415" spans="1:1" x14ac:dyDescent="0.2">
      <c r="A415" s="58"/>
    </row>
    <row r="416" spans="1:1" x14ac:dyDescent="0.2">
      <c r="A416" s="58"/>
    </row>
    <row r="417" spans="1:9" x14ac:dyDescent="0.2">
      <c r="A417" s="58"/>
    </row>
    <row r="418" spans="1:9" x14ac:dyDescent="0.2">
      <c r="A418" s="58"/>
    </row>
    <row r="419" spans="1:9" x14ac:dyDescent="0.2">
      <c r="A419" s="58"/>
    </row>
    <row r="420" spans="1:9" x14ac:dyDescent="0.2">
      <c r="A420" s="58"/>
    </row>
    <row r="421" spans="1:9" x14ac:dyDescent="0.2">
      <c r="A421" s="58"/>
    </row>
    <row r="422" spans="1:9" x14ac:dyDescent="0.2">
      <c r="A422" s="58"/>
    </row>
    <row r="423" spans="1:9" x14ac:dyDescent="0.2">
      <c r="A423" s="58"/>
      <c r="H423" s="3"/>
    </row>
    <row r="424" spans="1:9" x14ac:dyDescent="0.2">
      <c r="A424" s="58"/>
    </row>
    <row r="425" spans="1:9" x14ac:dyDescent="0.2">
      <c r="A425" s="58"/>
    </row>
    <row r="426" spans="1:9" x14ac:dyDescent="0.2">
      <c r="A426" s="58"/>
    </row>
    <row r="427" spans="1:9" x14ac:dyDescent="0.2">
      <c r="A427" s="58"/>
    </row>
    <row r="428" spans="1:9" x14ac:dyDescent="0.2">
      <c r="A428" s="58"/>
      <c r="I428" s="3"/>
    </row>
    <row r="429" spans="1:9" x14ac:dyDescent="0.2">
      <c r="A429" s="58"/>
    </row>
    <row r="430" spans="1:9" x14ac:dyDescent="0.2">
      <c r="A430" s="58"/>
    </row>
    <row r="431" spans="1:9" x14ac:dyDescent="0.2">
      <c r="A431" s="58"/>
    </row>
    <row r="432" spans="1:9" x14ac:dyDescent="0.2">
      <c r="A432" s="58"/>
    </row>
    <row r="433" spans="1:1" x14ac:dyDescent="0.2">
      <c r="A433" s="58"/>
    </row>
    <row r="434" spans="1:1" x14ac:dyDescent="0.2">
      <c r="A434" s="58"/>
    </row>
    <row r="435" spans="1:1" x14ac:dyDescent="0.2">
      <c r="A435" s="58"/>
    </row>
    <row r="436" spans="1:1" x14ac:dyDescent="0.2">
      <c r="A436" s="58"/>
    </row>
    <row r="437" spans="1:1" x14ac:dyDescent="0.2">
      <c r="A437" s="58"/>
    </row>
    <row r="438" spans="1:1" x14ac:dyDescent="0.2">
      <c r="A438" s="58"/>
    </row>
    <row r="439" spans="1:1" x14ac:dyDescent="0.2">
      <c r="A439" s="58"/>
    </row>
    <row r="440" spans="1:1" x14ac:dyDescent="0.2">
      <c r="A440" s="12"/>
    </row>
    <row r="441" spans="1:1" x14ac:dyDescent="0.2">
      <c r="A441" s="58"/>
    </row>
    <row r="442" spans="1:1" x14ac:dyDescent="0.2">
      <c r="A442" s="58"/>
    </row>
    <row r="443" spans="1:1" x14ac:dyDescent="0.2">
      <c r="A443" s="58"/>
    </row>
    <row r="444" spans="1:1" x14ac:dyDescent="0.2">
      <c r="A444" s="58"/>
    </row>
    <row r="445" spans="1:1" x14ac:dyDescent="0.2">
      <c r="A445" s="58"/>
    </row>
    <row r="446" spans="1:1" x14ac:dyDescent="0.2">
      <c r="A446" s="58"/>
    </row>
    <row r="447" spans="1:1" x14ac:dyDescent="0.2">
      <c r="A447" s="12"/>
    </row>
    <row r="448" spans="1:1" x14ac:dyDescent="0.2">
      <c r="A448" s="58"/>
    </row>
    <row r="449" spans="1:1" x14ac:dyDescent="0.2">
      <c r="A449" s="58"/>
    </row>
    <row r="450" spans="1:1" x14ac:dyDescent="0.2">
      <c r="A450" s="58"/>
    </row>
    <row r="451" spans="1:1" x14ac:dyDescent="0.2">
      <c r="A451" s="58"/>
    </row>
    <row r="452" spans="1:1" x14ac:dyDescent="0.2">
      <c r="A452" s="58"/>
    </row>
    <row r="453" spans="1:1" x14ac:dyDescent="0.2">
      <c r="A453" s="58"/>
    </row>
    <row r="454" spans="1:1" x14ac:dyDescent="0.2">
      <c r="A454" s="58"/>
    </row>
    <row r="455" spans="1:1" x14ac:dyDescent="0.2">
      <c r="A455" s="58"/>
    </row>
    <row r="456" spans="1:1" x14ac:dyDescent="0.2">
      <c r="A456" s="61"/>
    </row>
    <row r="457" spans="1:1" x14ac:dyDescent="0.2">
      <c r="A457" s="58"/>
    </row>
    <row r="458" spans="1:1" x14ac:dyDescent="0.2">
      <c r="A458" s="58"/>
    </row>
    <row r="459" spans="1:1" x14ac:dyDescent="0.2">
      <c r="A459" s="58"/>
    </row>
    <row r="460" spans="1:1" x14ac:dyDescent="0.2">
      <c r="A460" s="58"/>
    </row>
    <row r="461" spans="1:1" x14ac:dyDescent="0.2">
      <c r="A461" s="58"/>
    </row>
    <row r="462" spans="1:1" x14ac:dyDescent="0.2">
      <c r="A462" s="58"/>
    </row>
    <row r="463" spans="1:1" x14ac:dyDescent="0.2">
      <c r="A463" s="58"/>
    </row>
    <row r="464" spans="1:1" x14ac:dyDescent="0.2">
      <c r="A464" s="58"/>
    </row>
    <row r="465" spans="1:1" x14ac:dyDescent="0.2">
      <c r="A465" s="58"/>
    </row>
    <row r="466" spans="1:1" x14ac:dyDescent="0.2">
      <c r="A466" s="58"/>
    </row>
    <row r="467" spans="1:1" x14ac:dyDescent="0.2">
      <c r="A467" s="12"/>
    </row>
    <row r="468" spans="1:1" x14ac:dyDescent="0.2">
      <c r="A468" s="58"/>
    </row>
    <row r="469" spans="1:1" x14ac:dyDescent="0.2">
      <c r="A469" s="58"/>
    </row>
    <row r="470" spans="1:1" x14ac:dyDescent="0.2">
      <c r="A470" s="58"/>
    </row>
    <row r="471" spans="1:1" x14ac:dyDescent="0.2">
      <c r="A471" s="58"/>
    </row>
    <row r="472" spans="1:1" x14ac:dyDescent="0.2">
      <c r="A472" s="58"/>
    </row>
    <row r="473" spans="1:1" x14ac:dyDescent="0.2">
      <c r="A473" s="58"/>
    </row>
    <row r="474" spans="1:1" x14ac:dyDescent="0.2">
      <c r="A474" s="58"/>
    </row>
    <row r="475" spans="1:1" x14ac:dyDescent="0.2">
      <c r="A475" s="58"/>
    </row>
    <row r="476" spans="1:1" x14ac:dyDescent="0.2">
      <c r="A476" s="58"/>
    </row>
    <row r="477" spans="1:1" x14ac:dyDescent="0.2">
      <c r="A477" s="58"/>
    </row>
    <row r="478" spans="1:1" x14ac:dyDescent="0.2">
      <c r="A478" s="58"/>
    </row>
    <row r="479" spans="1:1" x14ac:dyDescent="0.2">
      <c r="A479" s="58"/>
    </row>
    <row r="480" spans="1:1" x14ac:dyDescent="0.2">
      <c r="A480" s="58"/>
    </row>
    <row r="481" spans="1:9" x14ac:dyDescent="0.2">
      <c r="A481" s="58"/>
    </row>
    <row r="482" spans="1:9" x14ac:dyDescent="0.2">
      <c r="A482" s="58"/>
    </row>
    <row r="483" spans="1:9" x14ac:dyDescent="0.2">
      <c r="A483" s="58"/>
    </row>
    <row r="484" spans="1:9" s="11" customFormat="1" x14ac:dyDescent="0.2">
      <c r="A484" s="58"/>
      <c r="B484"/>
      <c r="C484" s="9"/>
      <c r="D484" s="9"/>
      <c r="E484"/>
      <c r="F484"/>
      <c r="G484"/>
      <c r="H484"/>
      <c r="I484"/>
    </row>
    <row r="485" spans="1:9" x14ac:dyDescent="0.2">
      <c r="A485" s="58"/>
    </row>
    <row r="486" spans="1:9" x14ac:dyDescent="0.2">
      <c r="A486" s="58"/>
    </row>
    <row r="487" spans="1:9" x14ac:dyDescent="0.2">
      <c r="A487" s="58"/>
    </row>
    <row r="488" spans="1:9" x14ac:dyDescent="0.2">
      <c r="A488" s="58"/>
    </row>
    <row r="489" spans="1:9" x14ac:dyDescent="0.2">
      <c r="A489" s="58"/>
    </row>
    <row r="490" spans="1:9" x14ac:dyDescent="0.2">
      <c r="A490" s="58"/>
    </row>
    <row r="491" spans="1:9" x14ac:dyDescent="0.2">
      <c r="A491" s="58"/>
    </row>
    <row r="492" spans="1:9" x14ac:dyDescent="0.2">
      <c r="A492" s="58"/>
    </row>
    <row r="493" spans="1:9" x14ac:dyDescent="0.2">
      <c r="A493" s="58"/>
    </row>
    <row r="494" spans="1:9" x14ac:dyDescent="0.2">
      <c r="A494" s="58"/>
    </row>
    <row r="495" spans="1:9" x14ac:dyDescent="0.2">
      <c r="A495" s="58"/>
    </row>
    <row r="496" spans="1:9" x14ac:dyDescent="0.2">
      <c r="A496" s="58"/>
    </row>
    <row r="497" spans="1:9" x14ac:dyDescent="0.2">
      <c r="A497" s="58"/>
      <c r="H497" s="11"/>
    </row>
    <row r="498" spans="1:9" x14ac:dyDescent="0.2">
      <c r="A498" s="58"/>
    </row>
    <row r="499" spans="1:9" x14ac:dyDescent="0.2">
      <c r="A499" s="58"/>
    </row>
    <row r="500" spans="1:9" x14ac:dyDescent="0.2">
      <c r="A500" s="58"/>
    </row>
    <row r="501" spans="1:9" x14ac:dyDescent="0.2">
      <c r="A501" s="58"/>
    </row>
    <row r="502" spans="1:9" x14ac:dyDescent="0.2">
      <c r="A502" s="58"/>
      <c r="I502" s="11"/>
    </row>
    <row r="503" spans="1:9" ht="25.5" customHeight="1" x14ac:dyDescent="0.2">
      <c r="A503" s="58"/>
    </row>
    <row r="504" spans="1:9" x14ac:dyDescent="0.2">
      <c r="A504" s="58"/>
    </row>
    <row r="505" spans="1:9" x14ac:dyDescent="0.2">
      <c r="A505" s="58"/>
    </row>
    <row r="506" spans="1:9" x14ac:dyDescent="0.2">
      <c r="A506" s="58"/>
    </row>
    <row r="507" spans="1:9" x14ac:dyDescent="0.2">
      <c r="A507" s="58"/>
    </row>
    <row r="508" spans="1:9" x14ac:dyDescent="0.2">
      <c r="A508" s="58"/>
    </row>
    <row r="509" spans="1:9" x14ac:dyDescent="0.2">
      <c r="A509" s="58"/>
    </row>
    <row r="510" spans="1:9" x14ac:dyDescent="0.2">
      <c r="A510" s="58"/>
    </row>
    <row r="511" spans="1:9" ht="25.5" customHeight="1" x14ac:dyDescent="0.2">
      <c r="A511" s="58"/>
    </row>
    <row r="512" spans="1:9" x14ac:dyDescent="0.2">
      <c r="A512" s="58"/>
    </row>
    <row r="513" spans="1:1" x14ac:dyDescent="0.2">
      <c r="A513" s="58"/>
    </row>
    <row r="514" spans="1:1" x14ac:dyDescent="0.2">
      <c r="A514" s="58"/>
    </row>
    <row r="515" spans="1:1" x14ac:dyDescent="0.2">
      <c r="A515" s="58"/>
    </row>
    <row r="516" spans="1:1" x14ac:dyDescent="0.2">
      <c r="A516" s="58"/>
    </row>
    <row r="517" spans="1:1" x14ac:dyDescent="0.2">
      <c r="A517" s="58"/>
    </row>
    <row r="518" spans="1:1" x14ac:dyDescent="0.2">
      <c r="A518" s="58"/>
    </row>
    <row r="519" spans="1:1" x14ac:dyDescent="0.2">
      <c r="A519" s="58"/>
    </row>
    <row r="520" spans="1:1" x14ac:dyDescent="0.2">
      <c r="A520" s="58"/>
    </row>
    <row r="521" spans="1:1" x14ac:dyDescent="0.2">
      <c r="A521" s="58"/>
    </row>
    <row r="522" spans="1:1" x14ac:dyDescent="0.2">
      <c r="A522" s="58"/>
    </row>
    <row r="523" spans="1:1" x14ac:dyDescent="0.2">
      <c r="A523" s="58"/>
    </row>
    <row r="524" spans="1:1" x14ac:dyDescent="0.2">
      <c r="A524" s="58"/>
    </row>
    <row r="525" spans="1:1" x14ac:dyDescent="0.2">
      <c r="A525" s="12"/>
    </row>
    <row r="526" spans="1:1" x14ac:dyDescent="0.2">
      <c r="A526" s="58"/>
    </row>
    <row r="527" spans="1:1" ht="15" x14ac:dyDescent="0.2">
      <c r="A527" s="57"/>
    </row>
    <row r="528" spans="1:1" x14ac:dyDescent="0.2">
      <c r="A528" s="58"/>
    </row>
    <row r="529" spans="1:1" x14ac:dyDescent="0.2">
      <c r="A529" s="58"/>
    </row>
    <row r="536" spans="1:1" x14ac:dyDescent="0.2">
      <c r="A536" s="5"/>
    </row>
    <row r="546" spans="1:9" s="11" customFormat="1" x14ac:dyDescent="0.2">
      <c r="A546"/>
      <c r="B546"/>
      <c r="C546" s="9"/>
      <c r="D546" s="9"/>
      <c r="E546"/>
      <c r="F546"/>
      <c r="G546"/>
      <c r="H546"/>
      <c r="I546"/>
    </row>
    <row r="554" spans="1:9" s="5" customFormat="1" ht="18" customHeight="1" x14ac:dyDescent="0.2">
      <c r="A554" s="2"/>
      <c r="B554"/>
      <c r="C554" s="9"/>
      <c r="D554" s="9"/>
      <c r="E554"/>
      <c r="F554"/>
      <c r="G554"/>
      <c r="H554"/>
      <c r="I554"/>
    </row>
    <row r="559" spans="1:9" x14ac:dyDescent="0.2">
      <c r="H559" s="11"/>
    </row>
    <row r="564" spans="1:9" x14ac:dyDescent="0.2">
      <c r="I564" s="11"/>
    </row>
    <row r="567" spans="1:9" x14ac:dyDescent="0.2">
      <c r="H567" s="5"/>
    </row>
    <row r="572" spans="1:9" x14ac:dyDescent="0.2">
      <c r="I572" s="5"/>
    </row>
    <row r="575" spans="1:9" x14ac:dyDescent="0.2">
      <c r="A575" s="11"/>
    </row>
    <row r="586" spans="1:9" s="5" customFormat="1" x14ac:dyDescent="0.2">
      <c r="A586"/>
      <c r="B586"/>
      <c r="C586" s="9"/>
      <c r="D586" s="9"/>
      <c r="E586"/>
      <c r="F586"/>
      <c r="G586"/>
      <c r="H586"/>
      <c r="I586"/>
    </row>
    <row r="587" spans="1:9" s="5" customFormat="1" x14ac:dyDescent="0.2">
      <c r="A587"/>
      <c r="B587"/>
      <c r="C587" s="9"/>
      <c r="D587" s="9"/>
      <c r="E587"/>
      <c r="F587"/>
      <c r="G587"/>
      <c r="H587"/>
      <c r="I587"/>
    </row>
    <row r="589" spans="1:9" x14ac:dyDescent="0.2">
      <c r="A589" s="5"/>
    </row>
    <row r="590" spans="1:9" x14ac:dyDescent="0.2">
      <c r="A590" s="5"/>
    </row>
    <row r="591" spans="1:9" x14ac:dyDescent="0.2">
      <c r="A591" s="5"/>
    </row>
    <row r="592" spans="1:9" x14ac:dyDescent="0.2">
      <c r="A592" s="5"/>
    </row>
    <row r="593" spans="1:9" x14ac:dyDescent="0.2">
      <c r="A593" s="5"/>
    </row>
    <row r="594" spans="1:9" x14ac:dyDescent="0.2">
      <c r="A594" s="5"/>
    </row>
    <row r="595" spans="1:9" x14ac:dyDescent="0.2">
      <c r="A595" s="5"/>
    </row>
    <row r="596" spans="1:9" x14ac:dyDescent="0.2">
      <c r="A596" s="5"/>
    </row>
    <row r="597" spans="1:9" x14ac:dyDescent="0.2">
      <c r="A597" s="5"/>
    </row>
    <row r="598" spans="1:9" x14ac:dyDescent="0.2">
      <c r="A598" s="5"/>
    </row>
    <row r="599" spans="1:9" x14ac:dyDescent="0.2">
      <c r="A599" s="5"/>
      <c r="H599" s="5"/>
    </row>
    <row r="600" spans="1:9" x14ac:dyDescent="0.2">
      <c r="H600" s="5"/>
    </row>
    <row r="602" spans="1:9" s="11" customFormat="1" x14ac:dyDescent="0.2">
      <c r="A602"/>
      <c r="B602"/>
      <c r="C602" s="9"/>
      <c r="D602" s="9"/>
      <c r="E602"/>
      <c r="F602"/>
      <c r="G602"/>
      <c r="H602"/>
      <c r="I602"/>
    </row>
    <row r="604" spans="1:9" x14ac:dyDescent="0.2">
      <c r="I604" s="5"/>
    </row>
    <row r="605" spans="1:9" x14ac:dyDescent="0.2">
      <c r="I605" s="5"/>
    </row>
    <row r="615" spans="8:9" x14ac:dyDescent="0.2">
      <c r="H615" s="11"/>
    </row>
    <row r="620" spans="8:9" x14ac:dyDescent="0.2">
      <c r="I620" s="11"/>
    </row>
    <row r="629" spans="1:1" x14ac:dyDescent="0.2">
      <c r="A629" s="5"/>
    </row>
    <row r="631" spans="1:1" x14ac:dyDescent="0.2">
      <c r="A631" s="5"/>
    </row>
    <row r="632" spans="1:1" x14ac:dyDescent="0.2">
      <c r="A632" s="5"/>
    </row>
    <row r="633" spans="1:1" x14ac:dyDescent="0.2">
      <c r="A633" s="5"/>
    </row>
    <row r="634" spans="1:1" x14ac:dyDescent="0.2">
      <c r="A634" s="5"/>
    </row>
    <row r="640" spans="1:1" x14ac:dyDescent="0.2">
      <c r="A640" s="11"/>
    </row>
    <row r="647" spans="1:9" s="12" customFormat="1" x14ac:dyDescent="0.2">
      <c r="A647" s="11"/>
      <c r="B647"/>
      <c r="C647" s="9"/>
      <c r="D647" s="9"/>
      <c r="E647"/>
      <c r="F647"/>
      <c r="G647"/>
      <c r="H647"/>
      <c r="I647"/>
    </row>
    <row r="654" spans="1:9" s="11" customFormat="1" x14ac:dyDescent="0.2">
      <c r="A654"/>
      <c r="B654"/>
      <c r="C654" s="9"/>
      <c r="D654" s="9"/>
      <c r="E654"/>
      <c r="F654"/>
      <c r="G654"/>
      <c r="H654"/>
      <c r="I654"/>
    </row>
    <row r="655" spans="1:9" ht="13.15" customHeight="1" x14ac:dyDescent="0.2"/>
    <row r="656" spans="1:9" ht="12.6" customHeight="1" x14ac:dyDescent="0.2"/>
    <row r="660" spans="1:9" x14ac:dyDescent="0.2">
      <c r="H660" s="12"/>
    </row>
    <row r="663" spans="1:9" s="6" customFormat="1" x14ac:dyDescent="0.2">
      <c r="A663"/>
      <c r="B663"/>
      <c r="C663" s="9"/>
      <c r="D663" s="9"/>
      <c r="E663"/>
      <c r="F663"/>
      <c r="G663"/>
      <c r="H663"/>
      <c r="I663"/>
    </row>
    <row r="665" spans="1:9" x14ac:dyDescent="0.2">
      <c r="I665" s="12"/>
    </row>
    <row r="667" spans="1:9" x14ac:dyDescent="0.2">
      <c r="H667" s="11"/>
    </row>
    <row r="672" spans="1:9" x14ac:dyDescent="0.2">
      <c r="I672" s="11"/>
    </row>
    <row r="674" spans="1:12" s="11" customFormat="1" x14ac:dyDescent="0.2">
      <c r="A674"/>
      <c r="B674"/>
      <c r="C674" s="9"/>
      <c r="D674" s="9"/>
      <c r="E674"/>
      <c r="F674"/>
      <c r="G674"/>
      <c r="H674"/>
      <c r="I674"/>
    </row>
    <row r="676" spans="1:12" x14ac:dyDescent="0.2">
      <c r="H676" s="6"/>
    </row>
    <row r="678" spans="1:12" ht="25.5" customHeight="1" x14ac:dyDescent="0.2"/>
    <row r="681" spans="1:12" ht="12.75" customHeight="1" x14ac:dyDescent="0.2">
      <c r="H681" s="68"/>
      <c r="I681" s="68"/>
      <c r="J681" s="68"/>
      <c r="K681" s="68"/>
      <c r="L681" s="68"/>
    </row>
    <row r="687" spans="1:12" x14ac:dyDescent="0.2">
      <c r="H687" s="11"/>
    </row>
    <row r="692" spans="9:9" x14ac:dyDescent="0.2">
      <c r="I692" s="11"/>
    </row>
    <row r="700" spans="9:9" ht="12.75" customHeight="1" x14ac:dyDescent="0.2"/>
  </sheetData>
  <mergeCells count="5">
    <mergeCell ref="B2:G2"/>
    <mergeCell ref="A3:G3"/>
    <mergeCell ref="A248:G248"/>
    <mergeCell ref="A149:G149"/>
    <mergeCell ref="A150:G150"/>
  </mergeCells>
  <phoneticPr fontId="0" type="noConversion"/>
  <pageMargins left="0.75" right="0.75" top="0.45" bottom="0.5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1" sqref="I31"/>
    </sheetView>
  </sheetViews>
  <sheetFormatPr defaultRowHeight="12.75" x14ac:dyDescent="0.2"/>
  <cols>
    <col min="2" max="2" width="23.85546875" customWidth="1"/>
    <col min="4" max="4" width="22.7109375" customWidth="1"/>
    <col min="5" max="5" width="14" customWidth="1"/>
    <col min="6" max="6" width="30.28515625" customWidth="1"/>
  </cols>
  <sheetData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1" sqref="G21"/>
    </sheetView>
  </sheetViews>
  <sheetFormatPr defaultRowHeight="12.75" x14ac:dyDescent="0.2"/>
  <cols>
    <col min="2" max="2" width="72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Gatviu sarasai</vt:lpstr>
      <vt:lpstr>Lapas2</vt:lpstr>
      <vt:lpstr>Siulomos gatves</vt:lpstr>
      <vt:lpstr>Lapas1</vt:lpstr>
    </vt:vector>
  </TitlesOfParts>
  <Company>ENERGETIKA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raimondas.jacunskas</dc:creator>
  <cp:lastModifiedBy>Windows User</cp:lastModifiedBy>
  <cp:lastPrinted>2022-01-26T12:18:43Z</cp:lastPrinted>
  <dcterms:created xsi:type="dcterms:W3CDTF">2005-08-31T05:31:16Z</dcterms:created>
  <dcterms:modified xsi:type="dcterms:W3CDTF">2022-01-26T12:20:49Z</dcterms:modified>
</cp:coreProperties>
</file>